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AKCN\Desktop\wyniki detal 12.2018\"/>
    </mc:Choice>
  </mc:AlternateContent>
  <bookViews>
    <workbookView xWindow="480" yWindow="1230" windowWidth="23250" windowHeight="10620"/>
  </bookViews>
  <sheets>
    <sheet name="Obligacje" sheetId="1" r:id="rId1"/>
  </sheets>
  <definedNames>
    <definedName name="_xlnm.Print_Area" localSheetId="0">Obligacje!$A$1:$V$73</definedName>
  </definedNames>
  <calcPr calcId="152511"/>
</workbook>
</file>

<file path=xl/calcChain.xml><?xml version="1.0" encoding="utf-8"?>
<calcChain xmlns="http://schemas.openxmlformats.org/spreadsheetml/2006/main">
  <c r="G59" i="1" l="1"/>
  <c r="G75" i="1"/>
  <c r="G58" i="1" l="1"/>
  <c r="D59" i="1"/>
  <c r="E59" i="1"/>
  <c r="E58" i="1"/>
  <c r="G57" i="1" l="1"/>
  <c r="E57" i="1"/>
  <c r="G56" i="1" l="1"/>
  <c r="E56" i="1"/>
  <c r="F59" i="1" l="1"/>
  <c r="G55" i="1" l="1"/>
  <c r="E55" i="1"/>
  <c r="G54" i="1" l="1"/>
  <c r="E54" i="1"/>
  <c r="G53" i="1" l="1"/>
  <c r="E53" i="1"/>
  <c r="C59" i="1" l="1"/>
  <c r="G52" i="1"/>
  <c r="E52" i="1"/>
  <c r="H75" i="1"/>
  <c r="G51" i="1" l="1"/>
  <c r="E51" i="1"/>
  <c r="G50" i="1" l="1"/>
  <c r="E50" i="1"/>
  <c r="G49" i="1" l="1"/>
  <c r="E49" i="1"/>
  <c r="P74" i="1" l="1"/>
  <c r="C75" i="1"/>
  <c r="G48" i="1"/>
  <c r="E48" i="1"/>
  <c r="E47" i="1" l="1"/>
  <c r="G47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F75" i="1"/>
  <c r="D75" i="1"/>
  <c r="E75" i="1" l="1"/>
  <c r="I74" i="1" l="1"/>
  <c r="G44" i="1" l="1"/>
  <c r="C45" i="1"/>
  <c r="E44" i="1"/>
  <c r="E43" i="1" l="1"/>
  <c r="E42" i="1"/>
  <c r="G43" i="1" l="1"/>
  <c r="G42" i="1" l="1"/>
  <c r="G41" i="1" l="1"/>
  <c r="G40" i="1"/>
  <c r="G39" i="1"/>
  <c r="G38" i="1"/>
  <c r="G37" i="1"/>
  <c r="G36" i="1"/>
  <c r="G35" i="1"/>
  <c r="G34" i="1"/>
  <c r="E41" i="1" l="1"/>
  <c r="E40" i="1"/>
  <c r="E39" i="1"/>
  <c r="E38" i="1"/>
  <c r="N73" i="1" l="1"/>
  <c r="V74" i="1" l="1"/>
  <c r="U74" i="1"/>
  <c r="T74" i="1"/>
  <c r="S74" i="1"/>
  <c r="R74" i="1"/>
  <c r="Q74" i="1"/>
  <c r="O74" i="1"/>
  <c r="N74" i="1"/>
  <c r="M74" i="1"/>
  <c r="L74" i="1"/>
  <c r="K74" i="1"/>
  <c r="J74" i="1"/>
  <c r="F45" i="1"/>
  <c r="D45" i="1"/>
  <c r="E45" i="1" s="1"/>
  <c r="G45" i="1" l="1"/>
  <c r="G74" i="1" s="1"/>
  <c r="D74" i="1"/>
  <c r="C74" i="1"/>
  <c r="F74" i="1"/>
  <c r="E74" i="1"/>
  <c r="G33" i="1"/>
  <c r="C73" i="1"/>
  <c r="V73" i="1" l="1"/>
  <c r="U73" i="1"/>
  <c r="T73" i="1"/>
  <c r="S73" i="1"/>
  <c r="R73" i="1"/>
  <c r="Q73" i="1"/>
  <c r="P73" i="1"/>
  <c r="O73" i="1"/>
  <c r="M73" i="1"/>
  <c r="L73" i="1"/>
  <c r="K73" i="1"/>
  <c r="J73" i="1"/>
  <c r="D73" i="1" l="1"/>
  <c r="E73" i="1" l="1"/>
  <c r="F73" i="1"/>
  <c r="G73" i="1" l="1"/>
</calcChain>
</file>

<file path=xl/sharedStrings.xml><?xml version="1.0" encoding="utf-8"?>
<sst xmlns="http://schemas.openxmlformats.org/spreadsheetml/2006/main" count="154" uniqueCount="53">
  <si>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</si>
  <si>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</si>
  <si>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</si>
  <si>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</si>
  <si>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</si>
  <si>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</si>
  <si>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</si>
  <si>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</si>
  <si>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</si>
  <si>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</si>
  <si>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</si>
  <si>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</si>
  <si>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</si>
  <si>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</si>
  <si>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</si>
  <si>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</si>
  <si>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</si>
  <si>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</si>
  <si>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</si>
  <si>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</si>
  <si>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</si>
  <si>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</si>
  <si>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</si>
  <si>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</si>
  <si>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</si>
  <si>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</si>
  <si>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</si>
  <si>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</si>
  <si>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</si>
  <si>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</si>
  <si>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</si>
  <si>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</si>
  <si>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</si>
  <si>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</si>
  <si>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</si>
  <si>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</si>
  <si>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</si>
  <si>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</si>
  <si>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</si>
  <si>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</si>
  <si>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</si>
  <si>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</si>
  <si>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</si>
  <si>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</si>
  <si>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Dane o łącznej sprzedaży</t>
  </si>
  <si>
    <t>OTS</t>
  </si>
  <si>
    <t>Dane o łącznej sprzedaży 2018</t>
  </si>
  <si>
    <t>Pow 51</t>
  </si>
  <si>
    <t>** Dolna granica przedziału oznacza skończoną liczbę lat.</t>
  </si>
  <si>
    <t>26-35**</t>
  </si>
  <si>
    <t>36-50**</t>
  </si>
  <si>
    <t>Obligacje oszczędnościowe 2015-2018 rok</t>
  </si>
  <si>
    <t>KOS/POS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</si>
</sst>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  <numFmt numFmtId="175" formatCode="#,##0.0000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82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27" xfId="2" applyNumberFormat="1" applyFont="1" applyFill="1" applyBorder="1"/>
    <xf numFmtId="164" fontId="4" fillId="0" borderId="17" xfId="2" applyNumberFormat="1" applyFont="1" applyFill="1" applyBorder="1"/>
    <xf numFmtId="164" fontId="4" fillId="2" borderId="30" xfId="2" applyNumberFormat="1" applyFont="1" applyFill="1" applyBorder="1"/>
    <xf numFmtId="164" fontId="4" fillId="2" borderId="29" xfId="2" applyNumberFormat="1" applyFont="1" applyFill="1" applyBorder="1"/>
    <xf numFmtId="9" fontId="4" fillId="2" borderId="10" xfId="2" applyNumberFormat="1" applyFont="1" applyFill="1" applyBorder="1"/>
    <xf numFmtId="9" fontId="4" fillId="2" borderId="16" xfId="2" applyNumberFormat="1" applyFont="1" applyFill="1" applyBorder="1"/>
    <xf numFmtId="9" fontId="4" fillId="2" borderId="17" xfId="2" applyNumberFormat="1" applyFont="1" applyFill="1" applyBorder="1"/>
    <xf numFmtId="175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0" borderId="12" xfId="2" applyNumberFormat="1" applyFont="1" applyFill="1" applyBorder="1"/>
    <xf numFmtId="164" fontId="4" fillId="0" borderId="41" xfId="2" applyNumberFormat="1" applyFont="1" applyFill="1" applyBorder="1"/>
    <xf numFmtId="4" fontId="2" fillId="2" borderId="13" xfId="0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5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52"/>
  <sheetViews>
    <sheetView tabSelected="1" zoomScale="90" zoomScaleNormal="90" zoomScalePageLayoutView="50" workbookViewId="0">
      <pane xSplit="2" ySplit="3" topLeftCell="C46" activePane="bottomRight" state="frozen"/>
      <selection pane="topRight" activeCell="C1" sqref="C1"/>
      <selection pane="bottomLeft" activeCell="A4" sqref="A4"/>
      <selection pane="bottomRight" activeCell="A46" sqref="A46:G46"/>
    </sheetView>
  </sheetViews>
  <sheetFormatPr defaultColWidth="8.85546875" defaultRowHeight="12.75"/>
  <cols>
    <col min="1" max="1" width="4.5703125" customWidth="1"/>
    <col min="2" max="2" width="4.5703125" style="53" customWidth="1"/>
    <col min="3" max="3" width="15.85546875" customWidth="1"/>
    <col min="4" max="4" width="11.85546875" customWidth="1"/>
    <col min="5" max="5" width="14.7109375" customWidth="1"/>
    <col min="6" max="7" width="11.85546875" customWidth="1"/>
    <col min="8" max="13" width="11.7109375" customWidth="1"/>
    <col min="14" max="14" width="10.85546875" customWidth="1"/>
    <col min="15" max="17" width="11.7109375" customWidth="1"/>
    <col min="18" max="19" width="11.7109375" style="54" customWidth="1"/>
    <col min="20" max="20" width="13.5703125" style="54" customWidth="1"/>
    <col min="21" max="21" width="13.140625" style="54" customWidth="1"/>
    <col min="22" max="22" width="11.7109375" style="54" customWidth="1"/>
    <col min="23" max="23" width="12.85546875" style="6" customWidth="1"/>
    <col min="24" max="24" width="15.42578125" style="6" customWidth="1"/>
    <col min="25" max="25" width="16.85546875" style="6" customWidth="1"/>
    <col min="26" max="26" width="17.140625" style="6" bestFit="1" customWidth="1"/>
    <col min="27" max="27" width="12.42578125" style="6" bestFit="1" customWidth="1"/>
    <col min="28" max="28" width="11.28515625" style="6" bestFit="1" customWidth="1"/>
    <col min="29" max="29" width="14.140625" style="6" customWidth="1"/>
    <col min="30" max="47" width="8.85546875" style="6"/>
  </cols>
  <sheetData>
    <row r="1" spans="1:47" ht="15.75" thickBot="1">
      <c r="A1" s="1"/>
      <c r="B1" s="2"/>
      <c r="C1" s="3" t="s">
        <v>51</v>
      </c>
      <c r="D1" s="1"/>
      <c r="E1" s="1"/>
      <c r="F1" s="175" t="s">
        <v>0</v>
      </c>
      <c r="G1" s="175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6.5" thickTop="1" thickBot="1">
      <c r="A2" s="165" t="s">
        <v>44</v>
      </c>
      <c r="B2" s="166"/>
      <c r="C2" s="166"/>
      <c r="D2" s="166"/>
      <c r="E2" s="166"/>
      <c r="F2" s="166"/>
      <c r="G2" s="166"/>
      <c r="H2" s="172" t="s">
        <v>1</v>
      </c>
      <c r="I2" s="173"/>
      <c r="J2" s="173"/>
      <c r="K2" s="173"/>
      <c r="L2" s="173"/>
      <c r="M2" s="173"/>
      <c r="N2" s="173"/>
      <c r="O2" s="174"/>
      <c r="P2" s="169" t="s">
        <v>2</v>
      </c>
      <c r="Q2" s="170"/>
      <c r="R2" s="171"/>
      <c r="S2" s="169" t="s">
        <v>3</v>
      </c>
      <c r="T2" s="170"/>
      <c r="U2" s="170"/>
      <c r="V2" s="171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6.5" thickTop="1" thickBot="1">
      <c r="A3" s="176"/>
      <c r="B3" s="177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52</v>
      </c>
      <c r="I3" s="12" t="s">
        <v>45</v>
      </c>
      <c r="J3" s="12" t="s">
        <v>9</v>
      </c>
      <c r="K3" s="12" t="s">
        <v>10</v>
      </c>
      <c r="L3" s="12" t="s">
        <v>11</v>
      </c>
      <c r="M3" s="12" t="s">
        <v>12</v>
      </c>
      <c r="N3" s="116" t="s">
        <v>41</v>
      </c>
      <c r="O3" s="123" t="s">
        <v>42</v>
      </c>
      <c r="P3" s="12" t="s">
        <v>13</v>
      </c>
      <c r="Q3" s="9" t="s">
        <v>14</v>
      </c>
      <c r="R3" s="13" t="s">
        <v>15</v>
      </c>
      <c r="S3" s="11" t="s">
        <v>16</v>
      </c>
      <c r="T3" s="9" t="s">
        <v>49</v>
      </c>
      <c r="U3" s="9" t="s">
        <v>50</v>
      </c>
      <c r="V3" s="13" t="s">
        <v>47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6.5" thickTop="1" thickBot="1">
      <c r="A4" s="165" t="s">
        <v>37</v>
      </c>
      <c r="B4" s="166"/>
      <c r="C4" s="166"/>
      <c r="D4" s="166"/>
      <c r="E4" s="166"/>
      <c r="F4" s="166"/>
      <c r="G4" s="16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63" t="s">
        <v>19</v>
      </c>
      <c r="B5" s="164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25"/>
      <c r="I5" s="126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26"/>
      <c r="O5" s="127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25">
      <c r="A6" s="163" t="s">
        <v>20</v>
      </c>
      <c r="B6" s="164" t="s">
        <v>20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25"/>
      <c r="I6" s="126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26"/>
      <c r="O6" s="127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25">
      <c r="A7" s="163" t="s">
        <v>21</v>
      </c>
      <c r="B7" s="164" t="s">
        <v>21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25"/>
      <c r="I7" s="126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26"/>
      <c r="O7" s="127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25">
      <c r="A8" s="163" t="s">
        <v>22</v>
      </c>
      <c r="B8" s="164" t="s">
        <v>22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25"/>
      <c r="I8" s="126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26"/>
      <c r="O8" s="127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25">
      <c r="A9" s="163" t="s">
        <v>23</v>
      </c>
      <c r="B9" s="164" t="s">
        <v>23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25"/>
      <c r="I9" s="126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26"/>
      <c r="O9" s="127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25">
      <c r="A10" s="163" t="s">
        <v>24</v>
      </c>
      <c r="B10" s="164" t="s">
        <v>24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25"/>
      <c r="I10" s="126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26"/>
      <c r="O10" s="127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25">
      <c r="A11" s="163" t="s">
        <v>25</v>
      </c>
      <c r="B11" s="164" t="s">
        <v>25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25"/>
      <c r="I11" s="126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26"/>
      <c r="O11" s="127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25">
      <c r="A12" s="163" t="s">
        <v>26</v>
      </c>
      <c r="B12" s="164" t="s">
        <v>26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25"/>
      <c r="I12" s="126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26"/>
      <c r="O12" s="127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25">
      <c r="A13" s="163" t="s">
        <v>27</v>
      </c>
      <c r="B13" s="164" t="s">
        <v>27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25"/>
      <c r="I13" s="126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26"/>
      <c r="O13" s="127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25">
      <c r="A14" s="163" t="s">
        <v>28</v>
      </c>
      <c r="B14" s="164" t="s">
        <v>28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25"/>
      <c r="I14" s="126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26"/>
      <c r="O14" s="127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25">
      <c r="A15" s="163" t="s">
        <v>29</v>
      </c>
      <c r="B15" s="164" t="s">
        <v>29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26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26"/>
      <c r="O15" s="127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63" t="s">
        <v>30</v>
      </c>
      <c r="B16" s="164" t="s">
        <v>30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2"/>
      <c r="I16" s="128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28"/>
      <c r="O16" s="129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5.75" thickBot="1">
      <c r="A17" s="178" t="s">
        <v>31</v>
      </c>
      <c r="B17" s="179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0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0"/>
      <c r="O17" s="131"/>
      <c r="P17" s="122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6.5" thickTop="1" thickBot="1">
      <c r="A18" s="165" t="s">
        <v>38</v>
      </c>
      <c r="B18" s="166"/>
      <c r="C18" s="166"/>
      <c r="D18" s="166"/>
      <c r="E18" s="166"/>
      <c r="F18" s="166"/>
      <c r="G18" s="166"/>
      <c r="H18" s="118"/>
      <c r="I18" s="118"/>
      <c r="J18" s="118"/>
      <c r="K18" s="118"/>
      <c r="L18" s="118"/>
      <c r="M18" s="118"/>
      <c r="N18" s="118"/>
      <c r="O18" s="118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67" t="s">
        <v>19</v>
      </c>
      <c r="B19" s="168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34"/>
      <c r="I19" s="135"/>
      <c r="J19" s="36">
        <v>0.73820625673615348</v>
      </c>
      <c r="K19" s="36">
        <v>4.0908208046696377E-2</v>
      </c>
      <c r="L19" s="36">
        <v>0.11319340329835083</v>
      </c>
      <c r="M19" s="137">
        <v>0.10769213191879928</v>
      </c>
      <c r="N19" s="135"/>
      <c r="O19" s="136"/>
      <c r="P19" s="117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25">
      <c r="A20" s="157" t="s">
        <v>20</v>
      </c>
      <c r="B20" s="158" t="s">
        <v>20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25"/>
      <c r="I20" s="126"/>
      <c r="J20" s="18">
        <v>0.80347005588685938</v>
      </c>
      <c r="K20" s="18">
        <v>5.3868203631184108E-2</v>
      </c>
      <c r="L20" s="18">
        <v>7.11130452036077E-2</v>
      </c>
      <c r="M20" s="109">
        <v>7.154869527834877E-2</v>
      </c>
      <c r="N20" s="126"/>
      <c r="O20" s="127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25">
      <c r="A21" s="157" t="s">
        <v>21</v>
      </c>
      <c r="B21" s="158" t="s">
        <v>21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25"/>
      <c r="I21" s="126"/>
      <c r="J21" s="20">
        <v>0.82025454763665173</v>
      </c>
      <c r="K21" s="20">
        <v>3.031377627145521E-2</v>
      </c>
      <c r="L21" s="20">
        <v>0.10437848762112573</v>
      </c>
      <c r="M21" s="109">
        <v>4.5053188470767322E-2</v>
      </c>
      <c r="N21" s="126"/>
      <c r="O21" s="127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25">
      <c r="A22" s="157" t="s">
        <v>22</v>
      </c>
      <c r="B22" s="158" t="s">
        <v>22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25"/>
      <c r="I22" s="126"/>
      <c r="J22" s="20">
        <v>0.77635080080747065</v>
      </c>
      <c r="K22" s="20">
        <v>4.3226102856229708E-2</v>
      </c>
      <c r="L22" s="20">
        <v>0.1277693455056188</v>
      </c>
      <c r="M22" s="109">
        <v>5.2653750830680669E-2</v>
      </c>
      <c r="N22" s="126"/>
      <c r="O22" s="127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25">
      <c r="A23" s="157" t="s">
        <v>23</v>
      </c>
      <c r="B23" s="158" t="s">
        <v>23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25"/>
      <c r="I23" s="126"/>
      <c r="J23" s="20">
        <v>0.72839891669851742</v>
      </c>
      <c r="K23" s="20">
        <v>6.2618119467035493E-2</v>
      </c>
      <c r="L23" s="20">
        <v>0.13844485098410572</v>
      </c>
      <c r="M23" s="109">
        <v>7.0538112850341395E-2</v>
      </c>
      <c r="N23" s="126"/>
      <c r="O23" s="127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25">
      <c r="A24" s="157" t="s">
        <v>24</v>
      </c>
      <c r="B24" s="158" t="s">
        <v>24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25"/>
      <c r="I24" s="126"/>
      <c r="J24" s="20">
        <v>0.74026021827596644</v>
      </c>
      <c r="K24" s="20">
        <v>6.5123694801469775E-2</v>
      </c>
      <c r="L24" s="20">
        <v>0.14249791949267043</v>
      </c>
      <c r="M24" s="109">
        <v>5.2118167429893419E-2</v>
      </c>
      <c r="N24" s="126"/>
      <c r="O24" s="127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25">
      <c r="A25" s="157" t="s">
        <v>25</v>
      </c>
      <c r="B25" s="158" t="s">
        <v>25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25"/>
      <c r="I25" s="126"/>
      <c r="J25" s="20">
        <v>0.83446328072087428</v>
      </c>
      <c r="K25" s="20">
        <v>2.8190402847035213E-2</v>
      </c>
      <c r="L25" s="20">
        <v>9.1707459862883769E-2</v>
      </c>
      <c r="M25" s="109">
        <v>4.5638856569206659E-2</v>
      </c>
      <c r="N25" s="126"/>
      <c r="O25" s="127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25">
      <c r="A26" s="157" t="s">
        <v>26</v>
      </c>
      <c r="B26" s="158" t="s">
        <v>26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25"/>
      <c r="I26" s="126"/>
      <c r="J26" s="20">
        <v>0.72965076678270091</v>
      </c>
      <c r="K26" s="20">
        <v>7.9433077722997222E-2</v>
      </c>
      <c r="L26" s="20">
        <v>0.15284802472821474</v>
      </c>
      <c r="M26" s="109">
        <v>3.8068130766087074E-2</v>
      </c>
      <c r="N26" s="126"/>
      <c r="O26" s="127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25">
      <c r="A27" s="157" t="s">
        <v>27</v>
      </c>
      <c r="B27" s="158" t="s">
        <v>27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25"/>
      <c r="I27" s="126"/>
      <c r="J27" s="20">
        <v>0.77960181440290433</v>
      </c>
      <c r="K27" s="20">
        <v>2.9878504475489166E-2</v>
      </c>
      <c r="L27" s="20">
        <v>0.15087513189089038</v>
      </c>
      <c r="M27" s="109">
        <v>3.96445492307161E-2</v>
      </c>
      <c r="N27" s="126"/>
      <c r="O27" s="127"/>
      <c r="P27" s="18">
        <v>0.8814368370460598</v>
      </c>
      <c r="Q27" s="18">
        <v>0.11705741909937675</v>
      </c>
      <c r="R27" s="21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25">
      <c r="A28" s="157" t="s">
        <v>28</v>
      </c>
      <c r="B28" s="158" t="s">
        <v>28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25"/>
      <c r="I28" s="126"/>
      <c r="J28" s="109">
        <v>0.79354909950478447</v>
      </c>
      <c r="K28" s="109">
        <v>2.1975603932400296E-2</v>
      </c>
      <c r="L28" s="109">
        <v>0.13649048050541443</v>
      </c>
      <c r="M28" s="109">
        <v>4.7085343492118362E-2</v>
      </c>
      <c r="N28" s="119">
        <v>5.4901378601423579E-4</v>
      </c>
      <c r="O28" s="120">
        <v>3.5045877926819153E-4</v>
      </c>
      <c r="P28" s="18">
        <v>0.91097037095085098</v>
      </c>
      <c r="Q28" s="18">
        <v>8.8223458952314399E-2</v>
      </c>
      <c r="R28" s="21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25">
      <c r="A29" s="157" t="s">
        <v>29</v>
      </c>
      <c r="B29" s="158" t="s">
        <v>29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25"/>
      <c r="I29" s="126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0">
        <v>2.1898833046690071E-3</v>
      </c>
      <c r="O29" s="111">
        <v>1.999485990088029E-3</v>
      </c>
      <c r="P29" s="18">
        <v>0.82365501263345875</v>
      </c>
      <c r="Q29" s="18">
        <v>0.17552841538535977</v>
      </c>
      <c r="R29" s="21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59" t="s">
        <v>30</v>
      </c>
      <c r="B30" s="160" t="s">
        <v>30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2"/>
      <c r="I30" s="128"/>
      <c r="J30" s="112">
        <v>0.62410885352650025</v>
      </c>
      <c r="K30" s="112">
        <v>5.5293311660335312E-2</v>
      </c>
      <c r="L30" s="112">
        <v>0.2085146043708451</v>
      </c>
      <c r="M30" s="112">
        <v>0.10836591887393288</v>
      </c>
      <c r="N30" s="113">
        <v>1.433566421388421E-3</v>
      </c>
      <c r="O30" s="114">
        <v>2.283745146998026E-3</v>
      </c>
      <c r="P30" s="18">
        <v>0.87073521826188083</v>
      </c>
      <c r="Q30" s="18">
        <v>0.12818438255465298</v>
      </c>
      <c r="R30" s="21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5.75" thickBot="1">
      <c r="A31" s="161" t="s">
        <v>31</v>
      </c>
      <c r="B31" s="162"/>
      <c r="C31" s="81">
        <v>4633.6657000000005</v>
      </c>
      <c r="D31" s="89">
        <v>2038.7188000000001</v>
      </c>
      <c r="E31" s="102">
        <v>0.43997969037774992</v>
      </c>
      <c r="F31" s="62">
        <v>127.01500000000001</v>
      </c>
      <c r="G31" s="103">
        <v>2.7411343032364203E-2</v>
      </c>
      <c r="H31" s="133"/>
      <c r="I31" s="143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6">
        <v>3.4236393013850782E-4</v>
      </c>
      <c r="O31" s="124">
        <v>3.446731170097144E-4</v>
      </c>
      <c r="P31" s="122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6.5" thickTop="1" thickBot="1">
      <c r="A32" s="165" t="s">
        <v>43</v>
      </c>
      <c r="B32" s="166"/>
      <c r="C32" s="166"/>
      <c r="D32" s="166"/>
      <c r="E32" s="166"/>
      <c r="F32" s="166"/>
      <c r="G32" s="166"/>
      <c r="H32" s="108"/>
      <c r="I32" s="142"/>
      <c r="J32" s="108"/>
      <c r="K32" s="108"/>
      <c r="L32" s="108"/>
      <c r="M32" s="108"/>
      <c r="N32" s="108"/>
      <c r="O32" s="108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67" t="s">
        <v>19</v>
      </c>
      <c r="B33" s="168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34"/>
      <c r="I33" s="135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5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149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15"/>
      <c r="Y33" s="115"/>
      <c r="Z33" s="115"/>
      <c r="AA33" s="115"/>
      <c r="AB33" s="115"/>
      <c r="AC33" s="115"/>
      <c r="AD33" s="14"/>
      <c r="AE33" s="14"/>
      <c r="AF33" s="14"/>
    </row>
    <row r="34" spans="1:32" ht="14.25">
      <c r="A34" s="157" t="s">
        <v>20</v>
      </c>
      <c r="B34" s="158" t="s">
        <v>20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26"/>
      <c r="I34" s="126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50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25">
      <c r="A35" s="157" t="s">
        <v>21</v>
      </c>
      <c r="B35" s="158" t="s">
        <v>21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4" si="0">F35/C35</f>
        <v>2.3769391273174963E-2</v>
      </c>
      <c r="H35" s="126"/>
      <c r="I35" s="126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4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151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25">
      <c r="A36" s="157" t="s">
        <v>22</v>
      </c>
      <c r="B36" s="158" t="s">
        <v>22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26"/>
      <c r="I36" s="126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4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151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25">
      <c r="A37" s="157" t="s">
        <v>23</v>
      </c>
      <c r="B37" s="158" t="s">
        <v>23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26"/>
      <c r="I37" s="126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4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151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25">
      <c r="A38" s="157" t="s">
        <v>24</v>
      </c>
      <c r="B38" s="158" t="s">
        <v>24</v>
      </c>
      <c r="C38" s="64">
        <v>474.58780000000002</v>
      </c>
      <c r="D38" s="86">
        <v>113.3087</v>
      </c>
      <c r="E38" s="73">
        <f t="shared" ref="E38:E41" si="1">D38/C38</f>
        <v>0.23875181789333819</v>
      </c>
      <c r="F38" s="48">
        <v>5.7336</v>
      </c>
      <c r="G38" s="39">
        <f t="shared" si="0"/>
        <v>1.208122079834332E-2</v>
      </c>
      <c r="H38" s="126"/>
      <c r="I38" s="126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4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151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25">
      <c r="A39" s="157" t="s">
        <v>25</v>
      </c>
      <c r="B39" s="158" t="s">
        <v>25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26"/>
      <c r="I39" s="126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4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151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1"/>
      <c r="Y39" s="141"/>
      <c r="Z39" s="141"/>
      <c r="AA39" s="141"/>
      <c r="AB39" s="141"/>
      <c r="AC39" s="141"/>
      <c r="AD39" s="14"/>
      <c r="AE39" s="14"/>
      <c r="AF39" s="14"/>
    </row>
    <row r="40" spans="1:32" ht="14.25">
      <c r="A40" s="157" t="s">
        <v>26</v>
      </c>
      <c r="B40" s="158" t="s">
        <v>26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26"/>
      <c r="I40" s="126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4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151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25">
      <c r="A41" s="157" t="s">
        <v>27</v>
      </c>
      <c r="B41" s="158" t="s">
        <v>27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26"/>
      <c r="I41" s="126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4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151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25">
      <c r="A42" s="157" t="s">
        <v>28</v>
      </c>
      <c r="B42" s="158" t="s">
        <v>28</v>
      </c>
      <c r="C42" s="64">
        <v>902.35850000000005</v>
      </c>
      <c r="D42" s="86">
        <v>147.17320000000001</v>
      </c>
      <c r="E42" s="73">
        <f>D42/C42</f>
        <v>0.16309836943964068</v>
      </c>
      <c r="F42" s="48">
        <v>7.9947999999999997</v>
      </c>
      <c r="G42" s="39">
        <f t="shared" si="0"/>
        <v>8.8598932685844921E-3</v>
      </c>
      <c r="H42" s="126"/>
      <c r="I42" s="18">
        <v>0.34740227969260551</v>
      </c>
      <c r="J42" s="109">
        <v>0.29134030432472235</v>
      </c>
      <c r="K42" s="109">
        <v>1.3675939219279254E-2</v>
      </c>
      <c r="L42" s="109">
        <v>0.28632455947386759</v>
      </c>
      <c r="M42" s="109">
        <v>5.9656333929363994E-2</v>
      </c>
      <c r="N42" s="145">
        <v>7.7175535000778518E-4</v>
      </c>
      <c r="O42" s="146">
        <v>8.2882801015339244E-4</v>
      </c>
      <c r="P42" s="18">
        <v>0.85594262147472433</v>
      </c>
      <c r="Q42" s="18">
        <v>0.14285375491004962</v>
      </c>
      <c r="R42" s="151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25">
      <c r="A43" s="157" t="s">
        <v>29</v>
      </c>
      <c r="B43" s="158" t="s">
        <v>29</v>
      </c>
      <c r="C43" s="64">
        <v>755.84879999999998</v>
      </c>
      <c r="D43" s="86">
        <v>191.4136</v>
      </c>
      <c r="E43" s="73">
        <f>D43/C43</f>
        <v>0.25324324124084074</v>
      </c>
      <c r="F43" s="48">
        <v>11.274100000000001</v>
      </c>
      <c r="G43" s="39">
        <f t="shared" si="0"/>
        <v>1.4915813850600809E-2</v>
      </c>
      <c r="H43" s="126"/>
      <c r="I43" s="18">
        <v>0.2370034853531553</v>
      </c>
      <c r="J43" s="20">
        <v>0.31085754187874615</v>
      </c>
      <c r="K43" s="20">
        <v>3.0110387156796439E-2</v>
      </c>
      <c r="L43" s="20">
        <v>0.32564317096223477</v>
      </c>
      <c r="M43" s="20">
        <v>9.377960248134283E-2</v>
      </c>
      <c r="N43" s="104">
        <v>1.2436349703803195E-3</v>
      </c>
      <c r="O43" s="21">
        <v>1.3621771973442308E-3</v>
      </c>
      <c r="P43" s="18">
        <v>0.80545103729740652</v>
      </c>
      <c r="Q43" s="18">
        <v>0.19429930959736921</v>
      </c>
      <c r="R43" s="151">
        <v>2.4965310522421944E-4</v>
      </c>
      <c r="S43" s="18">
        <v>6.2595632973670504E-3</v>
      </c>
      <c r="T43" s="18">
        <v>4.620290703811019E-2</v>
      </c>
      <c r="U43" s="18">
        <v>0.2234396205664945</v>
      </c>
      <c r="V43" s="39">
        <v>0.72409790909802829</v>
      </c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59" t="s">
        <v>30</v>
      </c>
      <c r="B44" s="160" t="s">
        <v>30</v>
      </c>
      <c r="C44" s="67">
        <v>693.78470000000004</v>
      </c>
      <c r="D44" s="87">
        <v>223.6028</v>
      </c>
      <c r="E44" s="88">
        <f>D44/C44</f>
        <v>0.32229422182414802</v>
      </c>
      <c r="F44" s="82">
        <v>23.716100000000001</v>
      </c>
      <c r="G44" s="40">
        <f t="shared" si="0"/>
        <v>3.4183659570469052E-2</v>
      </c>
      <c r="H44" s="126"/>
      <c r="I44" s="25">
        <v>0.22731518870335421</v>
      </c>
      <c r="J44" s="112">
        <v>0.36371341137963981</v>
      </c>
      <c r="K44" s="112">
        <v>1.8586169455740376E-2</v>
      </c>
      <c r="L44" s="112">
        <v>0.27434404362044879</v>
      </c>
      <c r="M44" s="112">
        <v>0.11226494328860234</v>
      </c>
      <c r="N44" s="147">
        <v>1.7501106611316161E-3</v>
      </c>
      <c r="O44" s="148">
        <v>2.0261328910827808E-3</v>
      </c>
      <c r="P44" s="18">
        <v>0.82599082971994053</v>
      </c>
      <c r="Q44" s="18">
        <v>0.17219347731363924</v>
      </c>
      <c r="R44" s="151">
        <v>1.8156929664202741E-3</v>
      </c>
      <c r="S44" s="18">
        <v>7.803790412486065E-3</v>
      </c>
      <c r="T44" s="18">
        <v>3.6788710984897985E-2</v>
      </c>
      <c r="U44" s="18">
        <v>0.23168224212709207</v>
      </c>
      <c r="V44" s="40">
        <v>0.72372525647552388</v>
      </c>
      <c r="X44" s="14"/>
      <c r="Y44" s="14"/>
      <c r="Z44" s="14"/>
      <c r="AB44" s="14"/>
      <c r="AC44" s="14"/>
      <c r="AD44" s="14"/>
      <c r="AE44" s="14"/>
      <c r="AF44" s="14"/>
    </row>
    <row r="45" spans="1:32" ht="15.75" thickBot="1">
      <c r="A45" s="161" t="s">
        <v>31</v>
      </c>
      <c r="B45" s="162"/>
      <c r="C45" s="81">
        <f>SUM(C33:C44)</f>
        <v>6860.9630000000006</v>
      </c>
      <c r="D45" s="89">
        <f>SUM(D33:D44)</f>
        <v>1603.1019000000001</v>
      </c>
      <c r="E45" s="102">
        <f>D45/C45</f>
        <v>0.23365552328441358</v>
      </c>
      <c r="F45" s="62">
        <f>SUM(F33:F44)</f>
        <v>150.7423</v>
      </c>
      <c r="G45" s="103">
        <f>F45/C45</f>
        <v>2.1971011941035099E-2</v>
      </c>
      <c r="H45" s="133"/>
      <c r="I45" s="122">
        <v>9.4786693937862695E-2</v>
      </c>
      <c r="J45" s="31">
        <v>0.43137059622679791</v>
      </c>
      <c r="K45" s="31">
        <v>3.1586323960645174E-2</v>
      </c>
      <c r="L45" s="31">
        <v>0.35809304029186584</v>
      </c>
      <c r="M45" s="31">
        <v>8.1700309417205727E-2</v>
      </c>
      <c r="N45" s="122">
        <v>1.2536286815713769E-3</v>
      </c>
      <c r="O45" s="122">
        <v>1.209407484051437E-3</v>
      </c>
      <c r="P45" s="30">
        <v>0.83821383383061532</v>
      </c>
      <c r="Q45" s="31">
        <v>0.16082583450748825</v>
      </c>
      <c r="R45" s="32">
        <v>9.603316618964422E-4</v>
      </c>
      <c r="S45" s="30">
        <v>5.6025365602048642E-3</v>
      </c>
      <c r="T45" s="31">
        <v>3.4610940893773229E-2</v>
      </c>
      <c r="U45" s="31">
        <v>0.21092201445807623</v>
      </c>
      <c r="V45" s="32">
        <v>0.74886450808794569</v>
      </c>
      <c r="X45" s="14"/>
      <c r="Z45" s="41"/>
      <c r="AB45" s="14"/>
      <c r="AC45" s="14"/>
      <c r="AD45" s="14"/>
      <c r="AE45" s="14"/>
      <c r="AF45" s="14"/>
    </row>
    <row r="46" spans="1:32" ht="16.5" thickTop="1" thickBot="1">
      <c r="A46" s="165" t="s">
        <v>46</v>
      </c>
      <c r="B46" s="166"/>
      <c r="C46" s="166"/>
      <c r="D46" s="166"/>
      <c r="E46" s="166"/>
      <c r="F46" s="166"/>
      <c r="G46" s="166"/>
      <c r="H46" s="144"/>
      <c r="I46" s="144"/>
      <c r="J46" s="144"/>
      <c r="K46" s="144"/>
      <c r="L46" s="144"/>
      <c r="M46" s="144"/>
      <c r="N46" s="144"/>
      <c r="O46" s="144"/>
      <c r="P46" s="56"/>
      <c r="Q46" s="56"/>
      <c r="R46" s="56"/>
      <c r="S46" s="56"/>
      <c r="T46" s="56"/>
      <c r="U46" s="56"/>
      <c r="V46" s="57"/>
      <c r="X46" s="14"/>
      <c r="Z46" s="44"/>
      <c r="AB46" s="14"/>
      <c r="AC46" s="14"/>
      <c r="AD46" s="14"/>
      <c r="AE46" s="14"/>
      <c r="AF46" s="14"/>
    </row>
    <row r="47" spans="1:32" ht="15" thickTop="1">
      <c r="A47" s="167" t="s">
        <v>19</v>
      </c>
      <c r="B47" s="168"/>
      <c r="C47" s="80">
        <v>976.3664</v>
      </c>
      <c r="D47" s="83">
        <v>252.78640000000001</v>
      </c>
      <c r="E47" s="84">
        <f t="shared" ref="E47:E58" si="2">D47/C47</f>
        <v>0.25890526343389125</v>
      </c>
      <c r="F47" s="61">
        <v>47.163499999999999</v>
      </c>
      <c r="G47" s="34">
        <f t="shared" ref="G47:G58" si="3">F47/C47</f>
        <v>4.8305123978047586E-2</v>
      </c>
      <c r="H47" s="134"/>
      <c r="I47" s="36">
        <v>0.28431734234197326</v>
      </c>
      <c r="J47" s="36">
        <v>0.30415692305675407</v>
      </c>
      <c r="K47" s="36">
        <v>1.4815032553352921E-2</v>
      </c>
      <c r="L47" s="36">
        <v>0.27572661246843394</v>
      </c>
      <c r="M47" s="36">
        <v>0.11808036409282417</v>
      </c>
      <c r="N47" s="105">
        <v>1.2973613184558584E-3</v>
      </c>
      <c r="O47" s="37">
        <v>1.6063641682057064E-3</v>
      </c>
      <c r="P47" s="35">
        <v>0.81398694178742736</v>
      </c>
      <c r="Q47" s="36">
        <v>0.18557859016860884</v>
      </c>
      <c r="R47" s="37">
        <v>4.3446804396382344E-4</v>
      </c>
      <c r="S47" s="35">
        <v>4.4335406507131211E-3</v>
      </c>
      <c r="T47" s="36">
        <v>2.8834257871556142E-2</v>
      </c>
      <c r="U47" s="36">
        <v>0.18978651037789374</v>
      </c>
      <c r="V47" s="37">
        <v>0.77694569109983702</v>
      </c>
      <c r="X47" s="14"/>
      <c r="Z47" s="44"/>
      <c r="AB47" s="14"/>
      <c r="AC47" s="14"/>
      <c r="AD47" s="14"/>
      <c r="AE47" s="14"/>
      <c r="AF47" s="14"/>
    </row>
    <row r="48" spans="1:32" ht="14.25">
      <c r="A48" s="157" t="s">
        <v>20</v>
      </c>
      <c r="B48" s="158" t="s">
        <v>20</v>
      </c>
      <c r="C48" s="64">
        <v>1087.9072000000001</v>
      </c>
      <c r="D48" s="85">
        <v>412.53200000000004</v>
      </c>
      <c r="E48" s="73">
        <f t="shared" si="2"/>
        <v>0.37919778451691466</v>
      </c>
      <c r="F48" s="55">
        <v>29.179100000000002</v>
      </c>
      <c r="G48" s="39">
        <f t="shared" si="3"/>
        <v>2.6821313435557739E-2</v>
      </c>
      <c r="H48" s="126"/>
      <c r="I48" s="18">
        <v>0.259169807865965</v>
      </c>
      <c r="J48" s="18">
        <v>0.37333028037685567</v>
      </c>
      <c r="K48" s="18">
        <v>1.8862914042668343E-2</v>
      </c>
      <c r="L48" s="18">
        <v>0.25822542584514557</v>
      </c>
      <c r="M48" s="18">
        <v>8.8320860455744749E-2</v>
      </c>
      <c r="N48" s="18">
        <v>8.790271817302064E-4</v>
      </c>
      <c r="O48" s="19">
        <v>1.2116842318903671E-3</v>
      </c>
      <c r="P48" s="18">
        <v>0.85450514529180432</v>
      </c>
      <c r="Q48" s="18">
        <v>0.14526018395686691</v>
      </c>
      <c r="R48" s="19">
        <v>2.3467075132878982E-4</v>
      </c>
      <c r="S48" s="18">
        <v>4.5025644969275526E-3</v>
      </c>
      <c r="T48" s="18">
        <v>3.3826357461380768E-2</v>
      </c>
      <c r="U48" s="18">
        <v>0.19270116891166317</v>
      </c>
      <c r="V48" s="19">
        <v>0.76896990913002849</v>
      </c>
      <c r="X48" s="115"/>
      <c r="Y48" s="115"/>
      <c r="Z48" s="115"/>
      <c r="AB48" s="14"/>
      <c r="AC48" s="14"/>
      <c r="AD48" s="14"/>
      <c r="AE48" s="14"/>
      <c r="AF48" s="14"/>
    </row>
    <row r="49" spans="1:32" ht="14.25">
      <c r="A49" s="157" t="s">
        <v>21</v>
      </c>
      <c r="B49" s="158" t="s">
        <v>21</v>
      </c>
      <c r="C49" s="64">
        <v>864.13040000000001</v>
      </c>
      <c r="D49" s="86">
        <v>234.77339999999998</v>
      </c>
      <c r="E49" s="73">
        <f t="shared" si="2"/>
        <v>0.27168746753962131</v>
      </c>
      <c r="F49" s="48">
        <v>13.457899999999999</v>
      </c>
      <c r="G49" s="39">
        <f t="shared" si="3"/>
        <v>1.5573922639453489E-2</v>
      </c>
      <c r="H49" s="126"/>
      <c r="I49" s="20">
        <v>0.2847246202656451</v>
      </c>
      <c r="J49" s="20">
        <v>0.34783500268015105</v>
      </c>
      <c r="K49" s="20">
        <v>1.2753167808932542E-2</v>
      </c>
      <c r="L49" s="20">
        <v>0.27393215190670295</v>
      </c>
      <c r="M49" s="20">
        <v>7.7653442119383825E-2</v>
      </c>
      <c r="N49" s="104">
        <v>1.5362264769298707E-3</v>
      </c>
      <c r="O49" s="21">
        <v>1.5653887422546412E-3</v>
      </c>
      <c r="P49" s="18">
        <v>0.80206540586929931</v>
      </c>
      <c r="Q49" s="18">
        <v>0.19784537148559986</v>
      </c>
      <c r="R49" s="21">
        <v>8.9222645100785718E-5</v>
      </c>
      <c r="S49" s="18">
        <v>3.6123080111510786E-3</v>
      </c>
      <c r="T49" s="18">
        <v>2.0992085885154957E-2</v>
      </c>
      <c r="U49" s="18">
        <v>0.21967781813595247</v>
      </c>
      <c r="V49" s="21">
        <v>0.75571778796774147</v>
      </c>
      <c r="X49" s="14"/>
      <c r="Y49" s="14"/>
      <c r="Z49" s="14"/>
      <c r="AB49" s="14"/>
      <c r="AC49" s="14"/>
      <c r="AD49" s="14"/>
      <c r="AE49" s="14"/>
      <c r="AF49" s="14"/>
    </row>
    <row r="50" spans="1:32" ht="14.25">
      <c r="A50" s="157" t="s">
        <v>22</v>
      </c>
      <c r="B50" s="158" t="s">
        <v>22</v>
      </c>
      <c r="C50" s="64">
        <v>839.52949999999998</v>
      </c>
      <c r="D50" s="86">
        <v>227.4228</v>
      </c>
      <c r="E50" s="73">
        <f t="shared" si="2"/>
        <v>0.27089316099076921</v>
      </c>
      <c r="F50" s="48">
        <v>11.559799999999999</v>
      </c>
      <c r="G50" s="39">
        <f t="shared" si="3"/>
        <v>1.3769379158207067E-2</v>
      </c>
      <c r="H50" s="126"/>
      <c r="I50" s="20">
        <v>0.33901834301236589</v>
      </c>
      <c r="J50" s="20">
        <v>0.28404981599812751</v>
      </c>
      <c r="K50" s="20">
        <v>8.813984499651293E-3</v>
      </c>
      <c r="L50" s="20">
        <v>0.27246773341496638</v>
      </c>
      <c r="M50" s="20">
        <v>9.3528458499671549E-2</v>
      </c>
      <c r="N50" s="104">
        <v>9.7173476334065688E-4</v>
      </c>
      <c r="O50" s="21">
        <v>1.1499298118767716E-3</v>
      </c>
      <c r="P50" s="18">
        <v>0.83151098323525263</v>
      </c>
      <c r="Q50" s="18">
        <v>0.16825948343685362</v>
      </c>
      <c r="R50" s="21">
        <v>2.2953332789377859E-4</v>
      </c>
      <c r="S50" s="18">
        <v>4.6740702088612198E-3</v>
      </c>
      <c r="T50" s="18">
        <v>2.3985265187596392E-2</v>
      </c>
      <c r="U50" s="18">
        <v>0.19384057185449433</v>
      </c>
      <c r="V50" s="21">
        <v>0.77750009274904808</v>
      </c>
      <c r="X50" s="14"/>
      <c r="Z50" s="44"/>
      <c r="AB50" s="14"/>
      <c r="AC50" s="14"/>
      <c r="AD50" s="14"/>
      <c r="AE50" s="14"/>
      <c r="AF50" s="14"/>
    </row>
    <row r="51" spans="1:32" ht="14.25">
      <c r="A51" s="157" t="s">
        <v>23</v>
      </c>
      <c r="B51" s="158" t="s">
        <v>23</v>
      </c>
      <c r="C51" s="64">
        <v>852.36009999999999</v>
      </c>
      <c r="D51" s="86">
        <v>191.3614</v>
      </c>
      <c r="E51" s="73">
        <f t="shared" si="2"/>
        <v>0.22450769340329282</v>
      </c>
      <c r="F51" s="48">
        <v>8.9806999999999988</v>
      </c>
      <c r="G51" s="39">
        <f t="shared" si="3"/>
        <v>1.0536274515900028E-2</v>
      </c>
      <c r="H51" s="126"/>
      <c r="I51" s="20">
        <v>0.42637366530882898</v>
      </c>
      <c r="J51" s="20">
        <v>0.25351937520303919</v>
      </c>
      <c r="K51" s="20">
        <v>1.475608724528518E-2</v>
      </c>
      <c r="L51" s="20">
        <v>0.22280207625861417</v>
      </c>
      <c r="M51" s="20">
        <v>7.9962095832500829E-2</v>
      </c>
      <c r="N51" s="104">
        <v>1.1905766119272828E-3</v>
      </c>
      <c r="O51" s="21">
        <v>1.396123539804362E-3</v>
      </c>
      <c r="P51" s="18">
        <v>0.82423508561698278</v>
      </c>
      <c r="Q51" s="18">
        <v>0.17557039565789154</v>
      </c>
      <c r="R51" s="21">
        <v>1.9451872512568337E-4</v>
      </c>
      <c r="S51" s="18">
        <v>3.4989637793152715E-3</v>
      </c>
      <c r="T51" s="18">
        <v>3.1981251352304292E-2</v>
      </c>
      <c r="U51" s="18">
        <v>0.21281365344252259</v>
      </c>
      <c r="V51" s="21">
        <v>0.75170613142585785</v>
      </c>
      <c r="X51" s="14"/>
      <c r="Z51" s="44"/>
      <c r="AB51" s="14"/>
      <c r="AC51" s="14"/>
      <c r="AD51" s="14"/>
      <c r="AE51" s="14"/>
      <c r="AF51" s="14"/>
    </row>
    <row r="52" spans="1:32" ht="14.25">
      <c r="A52" s="157" t="s">
        <v>24</v>
      </c>
      <c r="B52" s="158" t="s">
        <v>24</v>
      </c>
      <c r="C52" s="64">
        <v>1177.5572</v>
      </c>
      <c r="D52" s="86">
        <v>183.3321</v>
      </c>
      <c r="E52" s="73">
        <f t="shared" si="2"/>
        <v>0.15568848799871463</v>
      </c>
      <c r="F52" s="48">
        <v>9.0101999999999993</v>
      </c>
      <c r="G52" s="39">
        <f t="shared" si="3"/>
        <v>7.651602826597298E-3</v>
      </c>
      <c r="H52" s="154">
        <v>0.31517118658864302</v>
      </c>
      <c r="I52" s="20">
        <v>0.27724479116598333</v>
      </c>
      <c r="J52" s="20">
        <v>0.17851999036649771</v>
      </c>
      <c r="K52" s="20">
        <v>1.194065137557649E-2</v>
      </c>
      <c r="L52" s="20">
        <v>0.16493568210529391</v>
      </c>
      <c r="M52" s="20">
        <v>5.0267961505394386E-2</v>
      </c>
      <c r="N52" s="104">
        <v>9.7770197490194117E-4</v>
      </c>
      <c r="O52" s="21">
        <v>9.4203491770930537E-4</v>
      </c>
      <c r="P52" s="18">
        <v>0.80574676117644217</v>
      </c>
      <c r="Q52" s="18">
        <v>0.1940861981057056</v>
      </c>
      <c r="R52" s="21">
        <v>1.6704071785217736E-4</v>
      </c>
      <c r="S52" s="18">
        <v>5.6271299122548218E-3</v>
      </c>
      <c r="T52" s="18">
        <v>5.9699175275563246E-2</v>
      </c>
      <c r="U52" s="18">
        <v>0.21302557011013121</v>
      </c>
      <c r="V52" s="21">
        <v>0.72164812470205075</v>
      </c>
      <c r="X52" s="14"/>
      <c r="Z52" s="44"/>
      <c r="AB52" s="14"/>
      <c r="AC52" s="14"/>
      <c r="AD52" s="14"/>
      <c r="AE52" s="14"/>
      <c r="AF52" s="14"/>
    </row>
    <row r="53" spans="1:32" ht="14.25">
      <c r="A53" s="157" t="s">
        <v>25</v>
      </c>
      <c r="B53" s="158" t="s">
        <v>25</v>
      </c>
      <c r="C53" s="64">
        <v>1093.088</v>
      </c>
      <c r="D53" s="86">
        <v>330.83659999999998</v>
      </c>
      <c r="E53" s="73">
        <f t="shared" si="2"/>
        <v>0.30266236570157207</v>
      </c>
      <c r="F53" s="156">
        <v>8.6724999999999994</v>
      </c>
      <c r="G53" s="39">
        <f t="shared" si="3"/>
        <v>7.9339449339851861E-3</v>
      </c>
      <c r="H53" s="126"/>
      <c r="I53" s="20">
        <v>0.36535137152726954</v>
      </c>
      <c r="J53" s="20">
        <v>0.31417571137913874</v>
      </c>
      <c r="K53" s="20">
        <v>1.1133046927603267E-2</v>
      </c>
      <c r="L53" s="20">
        <v>0.24306551714043154</v>
      </c>
      <c r="M53" s="20">
        <v>6.4060167159460168E-2</v>
      </c>
      <c r="N53" s="104">
        <v>1.0290113879211922E-3</v>
      </c>
      <c r="O53" s="21">
        <v>1.1851744781755907E-3</v>
      </c>
      <c r="P53" s="18">
        <v>0.84002724391814754</v>
      </c>
      <c r="Q53" s="18">
        <v>0.15963499736526246</v>
      </c>
      <c r="R53" s="21">
        <v>3.377587165900641E-4</v>
      </c>
      <c r="S53" s="18">
        <v>8.4335044620572133E-3</v>
      </c>
      <c r="T53" s="18">
        <v>3.5669157791813635E-2</v>
      </c>
      <c r="U53" s="18">
        <v>0.20547017297401393</v>
      </c>
      <c r="V53" s="21">
        <v>0.75042716477211524</v>
      </c>
      <c r="X53" s="14"/>
      <c r="Z53" s="44"/>
      <c r="AB53" s="14"/>
      <c r="AC53" s="14"/>
      <c r="AD53" s="14"/>
      <c r="AE53" s="14"/>
      <c r="AF53" s="14"/>
    </row>
    <row r="54" spans="1:32" ht="14.25">
      <c r="A54" s="157" t="s">
        <v>26</v>
      </c>
      <c r="B54" s="158" t="s">
        <v>26</v>
      </c>
      <c r="C54" s="64">
        <v>1043.2998</v>
      </c>
      <c r="D54" s="86">
        <v>280.99240000000003</v>
      </c>
      <c r="E54" s="73">
        <f t="shared" si="2"/>
        <v>0.26933044557278746</v>
      </c>
      <c r="F54" s="156">
        <v>9.0754999999999999</v>
      </c>
      <c r="G54" s="39">
        <f t="shared" si="3"/>
        <v>8.6988418861002371E-3</v>
      </c>
      <c r="H54" s="126"/>
      <c r="I54" s="20">
        <v>0.42740619714486672</v>
      </c>
      <c r="J54" s="20">
        <v>0.26134060411015131</v>
      </c>
      <c r="K54" s="20">
        <v>1.7286402240276479E-2</v>
      </c>
      <c r="L54" s="20">
        <v>0.23096007494681778</v>
      </c>
      <c r="M54" s="20">
        <v>6.0808216391875086E-2</v>
      </c>
      <c r="N54" s="104">
        <v>9.1028484813281856E-4</v>
      </c>
      <c r="O54" s="21">
        <v>1.2882203178798655E-3</v>
      </c>
      <c r="P54" s="18">
        <v>0.80382982916319934</v>
      </c>
      <c r="Q54" s="18">
        <v>0.19602860079145035</v>
      </c>
      <c r="R54" s="21">
        <v>1.4157004535033938E-4</v>
      </c>
      <c r="S54" s="18">
        <v>4.6944595610048517E-3</v>
      </c>
      <c r="T54" s="18">
        <v>3.190858578842052E-2</v>
      </c>
      <c r="U54" s="18">
        <v>0.19791547535804502</v>
      </c>
      <c r="V54" s="21">
        <v>0.76548147929252963</v>
      </c>
      <c r="X54" s="14"/>
      <c r="Z54" s="44"/>
      <c r="AB54" s="14"/>
      <c r="AC54" s="14"/>
      <c r="AD54" s="14"/>
      <c r="AE54" s="14"/>
      <c r="AF54" s="14"/>
    </row>
    <row r="55" spans="1:32" ht="14.25">
      <c r="A55" s="157" t="s">
        <v>27</v>
      </c>
      <c r="B55" s="158" t="s">
        <v>27</v>
      </c>
      <c r="C55" s="64">
        <v>983.72770000000003</v>
      </c>
      <c r="D55" s="86">
        <v>255.93380000000002</v>
      </c>
      <c r="E55" s="73">
        <f t="shared" si="2"/>
        <v>0.26016732069250464</v>
      </c>
      <c r="F55" s="48">
        <v>7.6881000000000004</v>
      </c>
      <c r="G55" s="39">
        <f t="shared" si="3"/>
        <v>7.8152724580186159E-3</v>
      </c>
      <c r="H55" s="126"/>
      <c r="I55" s="20">
        <v>0.40402471130984724</v>
      </c>
      <c r="J55" s="20">
        <v>0.24626316815110522</v>
      </c>
      <c r="K55" s="20">
        <v>1.6073248725231585E-2</v>
      </c>
      <c r="L55" s="20">
        <v>0.26588302840308353</v>
      </c>
      <c r="M55" s="20">
        <v>6.4790083678644E-2</v>
      </c>
      <c r="N55" s="104">
        <v>1.4736801657613179E-3</v>
      </c>
      <c r="O55" s="21">
        <v>1.4920795663271452E-3</v>
      </c>
      <c r="P55" s="18">
        <v>0.80830701422761608</v>
      </c>
      <c r="Q55" s="18">
        <v>0.19066241603240408</v>
      </c>
      <c r="R55" s="21">
        <v>1.0305697399798745E-3</v>
      </c>
      <c r="S55" s="18">
        <v>1.2882121037492375E-2</v>
      </c>
      <c r="T55" s="18">
        <v>3.0629117149328762E-2</v>
      </c>
      <c r="U55" s="18">
        <v>0.21337455195992064</v>
      </c>
      <c r="V55" s="21">
        <v>0.74311420985325827</v>
      </c>
      <c r="X55" s="14"/>
      <c r="Z55" s="44"/>
      <c r="AB55" s="14"/>
      <c r="AC55" s="14"/>
      <c r="AD55" s="14"/>
      <c r="AE55" s="14"/>
      <c r="AF55" s="14"/>
    </row>
    <row r="56" spans="1:32" ht="14.25">
      <c r="A56" s="157" t="s">
        <v>28</v>
      </c>
      <c r="B56" s="158" t="s">
        <v>28</v>
      </c>
      <c r="C56" s="64">
        <v>1516.3623</v>
      </c>
      <c r="D56" s="86">
        <v>646.93270000000007</v>
      </c>
      <c r="E56" s="73">
        <f t="shared" si="2"/>
        <v>0.42663465057130479</v>
      </c>
      <c r="F56" s="48">
        <v>11.416</v>
      </c>
      <c r="G56" s="39">
        <f t="shared" si="3"/>
        <v>7.5285438051315313E-3</v>
      </c>
      <c r="H56" s="126"/>
      <c r="I56" s="109">
        <v>0.27515732882570348</v>
      </c>
      <c r="J56" s="109">
        <v>0.32204243009734551</v>
      </c>
      <c r="K56" s="109">
        <v>7.9691377186045832E-3</v>
      </c>
      <c r="L56" s="109">
        <v>0.28873792232898432</v>
      </c>
      <c r="M56" s="109">
        <v>0.10444720236054404</v>
      </c>
      <c r="N56" s="145">
        <v>7.7798030193707663E-4</v>
      </c>
      <c r="O56" s="146">
        <v>8.6799836688105476E-4</v>
      </c>
      <c r="P56" s="18">
        <v>0.82332705053403132</v>
      </c>
      <c r="Q56" s="18">
        <v>0.1764973318052025</v>
      </c>
      <c r="R56" s="21">
        <v>1.7561766076616385E-4</v>
      </c>
      <c r="S56" s="18">
        <v>7.3537317606043595E-3</v>
      </c>
      <c r="T56" s="18">
        <v>2.8341159869720689E-2</v>
      </c>
      <c r="U56" s="18">
        <v>0.18807019456397467</v>
      </c>
      <c r="V56" s="39">
        <v>0.77623491380570031</v>
      </c>
      <c r="X56" s="14"/>
      <c r="Z56" s="44"/>
      <c r="AB56" s="14"/>
      <c r="AC56" s="14"/>
      <c r="AD56" s="14"/>
      <c r="AE56" s="14"/>
      <c r="AF56" s="14"/>
    </row>
    <row r="57" spans="1:32" ht="14.25">
      <c r="A57" s="157" t="s">
        <v>29</v>
      </c>
      <c r="B57" s="158" t="s">
        <v>29</v>
      </c>
      <c r="C57" s="64">
        <v>1190.2543000000001</v>
      </c>
      <c r="D57" s="86">
        <v>261.96839999999997</v>
      </c>
      <c r="E57" s="73">
        <f t="shared" si="2"/>
        <v>0.22009447896974618</v>
      </c>
      <c r="F57" s="48">
        <v>13.601900000000001</v>
      </c>
      <c r="G57" s="39">
        <f t="shared" si="3"/>
        <v>1.1427725990992009E-2</v>
      </c>
      <c r="H57" s="126"/>
      <c r="I57" s="18">
        <v>0.32706397279976218</v>
      </c>
      <c r="J57" s="20">
        <v>0.24206961487137663</v>
      </c>
      <c r="K57" s="20">
        <v>1.5627752825593654E-2</v>
      </c>
      <c r="L57" s="20">
        <v>0.33207802735936343</v>
      </c>
      <c r="M57" s="20">
        <v>8.0369043825340505E-2</v>
      </c>
      <c r="N57" s="104">
        <v>1.2530095459432492E-3</v>
      </c>
      <c r="O57" s="21">
        <v>1.538578772620271E-3</v>
      </c>
      <c r="P57" s="18">
        <v>0.78293218516412832</v>
      </c>
      <c r="Q57" s="18">
        <v>0.21701732142450567</v>
      </c>
      <c r="R57" s="21">
        <v>5.0493411365957681E-5</v>
      </c>
      <c r="S57" s="18">
        <v>4.2371782915880275E-3</v>
      </c>
      <c r="T57" s="18">
        <v>3.8407555564832538E-2</v>
      </c>
      <c r="U57" s="18">
        <v>0.20641538234678219</v>
      </c>
      <c r="V57" s="39">
        <v>0.75093988379679721</v>
      </c>
      <c r="X57" s="14"/>
      <c r="Z57" s="44"/>
      <c r="AB57" s="14"/>
      <c r="AC57" s="14"/>
      <c r="AD57" s="14"/>
      <c r="AE57" s="14"/>
      <c r="AF57" s="14"/>
    </row>
    <row r="58" spans="1:32" ht="15" thickBot="1">
      <c r="A58" s="159" t="s">
        <v>30</v>
      </c>
      <c r="B58" s="160" t="s">
        <v>30</v>
      </c>
      <c r="C58" s="67">
        <v>1081.8303000000003</v>
      </c>
      <c r="D58" s="87">
        <v>251.01579999999998</v>
      </c>
      <c r="E58" s="73">
        <f t="shared" si="2"/>
        <v>0.2320288126520397</v>
      </c>
      <c r="F58" s="82">
        <v>24.472799999999999</v>
      </c>
      <c r="G58" s="40">
        <f t="shared" si="3"/>
        <v>2.2621662565746211E-2</v>
      </c>
      <c r="H58" s="126"/>
      <c r="I58" s="25">
        <v>0.33655962492453756</v>
      </c>
      <c r="J58" s="112">
        <v>0.24336034958532776</v>
      </c>
      <c r="K58" s="112">
        <v>1.1245201765933159E-2</v>
      </c>
      <c r="L58" s="112">
        <v>0.31460636663624597</v>
      </c>
      <c r="M58" s="112">
        <v>9.1722241464303592E-2</v>
      </c>
      <c r="N58" s="147">
        <v>1.003669429484458E-3</v>
      </c>
      <c r="O58" s="148">
        <v>1.5025461941674215E-3</v>
      </c>
      <c r="P58" s="18">
        <v>0.80601218139295971</v>
      </c>
      <c r="Q58" s="18">
        <v>0.19391830678064759</v>
      </c>
      <c r="R58" s="21">
        <v>6.9511826392734604E-5</v>
      </c>
      <c r="S58" s="18">
        <v>1.2844354232865732E-2</v>
      </c>
      <c r="T58" s="18">
        <v>3.9058379198129968E-2</v>
      </c>
      <c r="U58" s="18">
        <v>0.24267202993513878</v>
      </c>
      <c r="V58" s="40">
        <v>0.70542523663386547</v>
      </c>
      <c r="X58" s="14"/>
      <c r="Z58" s="44"/>
      <c r="AB58" s="14"/>
      <c r="AC58" s="14"/>
      <c r="AD58" s="14"/>
      <c r="AE58" s="14"/>
      <c r="AF58" s="14"/>
    </row>
    <row r="59" spans="1:32" ht="15.75" thickBot="1">
      <c r="A59" s="161" t="s">
        <v>31</v>
      </c>
      <c r="B59" s="162"/>
      <c r="C59" s="81">
        <f>SUM(C47:C58)</f>
        <v>12706.413200000001</v>
      </c>
      <c r="D59" s="89">
        <f>SUM(D47:D58)</f>
        <v>3529.8878000000004</v>
      </c>
      <c r="E59" s="102">
        <f>D59/C59</f>
        <v>0.27780363698545552</v>
      </c>
      <c r="F59" s="62">
        <f>SUM(F47:F58)</f>
        <v>194.27799999999999</v>
      </c>
      <c r="G59" s="103">
        <f>F59/C59</f>
        <v>1.5289759347665475E-2</v>
      </c>
      <c r="H59" s="30">
        <v>2.9208250523444335E-2</v>
      </c>
      <c r="I59" s="122">
        <v>0.33002652550288541</v>
      </c>
      <c r="J59" s="31">
        <v>0.28068769241661373</v>
      </c>
      <c r="K59" s="31">
        <v>1.3293350164309157E-2</v>
      </c>
      <c r="L59" s="31">
        <v>0.26296724712210684</v>
      </c>
      <c r="M59" s="31">
        <v>8.1440354859544484E-2</v>
      </c>
      <c r="N59" s="122">
        <v>1.0871281912979188E-3</v>
      </c>
      <c r="O59" s="122">
        <v>1.289451219798204E-3</v>
      </c>
      <c r="P59" s="30">
        <v>0.81622003288858891</v>
      </c>
      <c r="Q59" s="31">
        <v>0.18352465509306748</v>
      </c>
      <c r="R59" s="32">
        <v>2.5531201834361878E-4</v>
      </c>
      <c r="S59" s="30">
        <v>6.471039832773957E-3</v>
      </c>
      <c r="T59" s="31">
        <v>3.4161754550171772E-2</v>
      </c>
      <c r="U59" s="31">
        <v>0.20561581209073554</v>
      </c>
      <c r="V59" s="32">
        <v>0.7537513935263187</v>
      </c>
      <c r="X59" s="14"/>
      <c r="Z59" s="44"/>
      <c r="AB59" s="14"/>
      <c r="AC59" s="14"/>
      <c r="AD59" s="14"/>
      <c r="AE59" s="14"/>
      <c r="AF59" s="14"/>
    </row>
    <row r="60" spans="1:32" ht="15.75" thickTop="1">
      <c r="A60" s="1"/>
      <c r="B60" s="42"/>
      <c r="C60" s="153"/>
      <c r="D60" s="101"/>
      <c r="E60" s="101"/>
      <c r="F60" s="101"/>
      <c r="G60" s="101"/>
      <c r="H60" s="43"/>
      <c r="I60" s="152"/>
      <c r="J60" s="152"/>
      <c r="K60" s="152"/>
      <c r="L60" s="152"/>
      <c r="M60" s="152"/>
      <c r="N60" s="152"/>
      <c r="O60" s="152"/>
      <c r="P60" s="5"/>
      <c r="Q60" s="5"/>
      <c r="R60" s="5"/>
      <c r="S60" s="5"/>
      <c r="T60" s="5"/>
      <c r="U60" s="5"/>
      <c r="V60" s="5"/>
      <c r="X60" s="14"/>
      <c r="Z60" s="44"/>
      <c r="AB60" s="14"/>
      <c r="AC60" s="14"/>
      <c r="AD60" s="14"/>
      <c r="AE60" s="14"/>
      <c r="AF60" s="14"/>
    </row>
    <row r="61" spans="1:32" ht="15.75" thickBot="1">
      <c r="A61" s="1"/>
      <c r="B61" s="2"/>
      <c r="C61" s="1"/>
      <c r="D61" s="1"/>
      <c r="E61" s="1"/>
      <c r="F61" s="1"/>
      <c r="G61" s="101"/>
      <c r="H61" s="1"/>
      <c r="I61" s="1"/>
      <c r="J61" s="1"/>
      <c r="K61" s="1"/>
      <c r="L61" s="1"/>
      <c r="M61" s="1"/>
      <c r="N61" s="1"/>
      <c r="O61" s="1"/>
      <c r="P61" s="5"/>
      <c r="Q61" s="5"/>
      <c r="R61" s="5"/>
      <c r="S61" s="5"/>
      <c r="T61" s="5"/>
      <c r="U61" s="5"/>
      <c r="V61" s="5"/>
      <c r="Z61" s="44"/>
    </row>
    <row r="62" spans="1:32" ht="16.5" thickTop="1" thickBot="1">
      <c r="A62" s="165" t="s">
        <v>32</v>
      </c>
      <c r="B62" s="166"/>
      <c r="C62" s="166"/>
      <c r="D62" s="166"/>
      <c r="E62" s="45" t="s">
        <v>33</v>
      </c>
      <c r="F62" s="45"/>
      <c r="G62" s="45"/>
      <c r="H62" s="172" t="s">
        <v>1</v>
      </c>
      <c r="I62" s="173"/>
      <c r="J62" s="173"/>
      <c r="K62" s="173"/>
      <c r="L62" s="173"/>
      <c r="M62" s="173"/>
      <c r="N62" s="173"/>
      <c r="O62" s="174"/>
      <c r="P62" s="169" t="s">
        <v>2</v>
      </c>
      <c r="Q62" s="170"/>
      <c r="R62" s="171"/>
      <c r="S62" s="169" t="s">
        <v>3</v>
      </c>
      <c r="T62" s="170"/>
      <c r="U62" s="170"/>
      <c r="V62" s="171"/>
    </row>
    <row r="63" spans="1:32" ht="45.75" thickTop="1">
      <c r="A63" s="46"/>
      <c r="B63" s="47"/>
      <c r="C63" s="63" t="s">
        <v>34</v>
      </c>
      <c r="D63" s="70" t="s">
        <v>5</v>
      </c>
      <c r="E63" s="71" t="s">
        <v>6</v>
      </c>
      <c r="F63" s="12" t="s">
        <v>7</v>
      </c>
      <c r="G63" s="10" t="s">
        <v>8</v>
      </c>
      <c r="H63" s="11" t="s">
        <v>52</v>
      </c>
      <c r="I63" s="12" t="s">
        <v>45</v>
      </c>
      <c r="J63" s="9" t="s">
        <v>9</v>
      </c>
      <c r="K63" s="9" t="s">
        <v>35</v>
      </c>
      <c r="L63" s="9" t="s">
        <v>11</v>
      </c>
      <c r="M63" s="9" t="s">
        <v>12</v>
      </c>
      <c r="N63" s="12" t="s">
        <v>41</v>
      </c>
      <c r="O63" s="138" t="s">
        <v>42</v>
      </c>
      <c r="P63" s="11" t="s">
        <v>13</v>
      </c>
      <c r="Q63" s="9" t="s">
        <v>14</v>
      </c>
      <c r="R63" s="13" t="s">
        <v>15</v>
      </c>
      <c r="S63" s="11" t="s">
        <v>16</v>
      </c>
      <c r="T63" s="9" t="s">
        <v>17</v>
      </c>
      <c r="U63" s="9" t="s">
        <v>18</v>
      </c>
      <c r="V63" s="13" t="s">
        <v>36</v>
      </c>
    </row>
    <row r="64" spans="1:32" ht="14.25">
      <c r="A64" s="163">
        <v>2007</v>
      </c>
      <c r="B64" s="164"/>
      <c r="C64" s="64">
        <v>2868.1161000000002</v>
      </c>
      <c r="D64" s="72">
        <v>1130.85717</v>
      </c>
      <c r="E64" s="73">
        <v>0.39428570203277336</v>
      </c>
      <c r="F64" s="69">
        <v>18.890300000000003</v>
      </c>
      <c r="G64" s="49">
        <v>6.5863093896373313E-3</v>
      </c>
      <c r="H64" s="125"/>
      <c r="I64" s="126"/>
      <c r="J64" s="20">
        <v>0.71088408868804154</v>
      </c>
      <c r="K64" s="20">
        <v>0.10925952404785845</v>
      </c>
      <c r="L64" s="20">
        <v>4.9604093781280327E-2</v>
      </c>
      <c r="M64" s="20">
        <v>0.13025229348281958</v>
      </c>
      <c r="N64" s="126"/>
      <c r="O64" s="127"/>
      <c r="P64" s="17">
        <v>0.9376298569877215</v>
      </c>
      <c r="Q64" s="20">
        <v>5.9418682194749883E-2</v>
      </c>
      <c r="R64" s="21">
        <v>2.9514608175285765E-3</v>
      </c>
      <c r="S64" s="17">
        <v>1.9103904091118819E-2</v>
      </c>
      <c r="T64" s="20">
        <v>4.5207155883888087E-2</v>
      </c>
      <c r="U64" s="20">
        <v>0.23681394443999051</v>
      </c>
      <c r="V64" s="21">
        <v>0.69887499558500255</v>
      </c>
      <c r="W64" s="22"/>
      <c r="X64" s="50"/>
      <c r="Y64" s="14"/>
      <c r="Z64" s="44"/>
      <c r="AA64" s="44"/>
      <c r="AB64" s="44"/>
      <c r="AC64" s="44"/>
    </row>
    <row r="65" spans="1:29" ht="14.25">
      <c r="A65" s="163">
        <v>2008</v>
      </c>
      <c r="B65" s="164"/>
      <c r="C65" s="64">
        <v>6175.2444000000005</v>
      </c>
      <c r="D65" s="72">
        <v>1559.6780999999999</v>
      </c>
      <c r="E65" s="73">
        <v>0.25256945295962696</v>
      </c>
      <c r="F65" s="69">
        <v>14.663819999999999</v>
      </c>
      <c r="G65" s="49">
        <v>2.3746137075967388E-3</v>
      </c>
      <c r="H65" s="125"/>
      <c r="I65" s="126"/>
      <c r="J65" s="20">
        <v>0.61392065713221</v>
      </c>
      <c r="K65" s="20">
        <v>0.12043086100365517</v>
      </c>
      <c r="L65" s="20">
        <v>0.12813883123395081</v>
      </c>
      <c r="M65" s="20">
        <v>0.13750965063018397</v>
      </c>
      <c r="N65" s="126"/>
      <c r="O65" s="127"/>
      <c r="P65" s="17">
        <v>0.88881670452762118</v>
      </c>
      <c r="Q65" s="20">
        <v>0.1081781329597892</v>
      </c>
      <c r="R65" s="21">
        <v>3.0051625125895698E-3</v>
      </c>
      <c r="S65" s="17">
        <v>1.8499273231216723E-2</v>
      </c>
      <c r="T65" s="20">
        <v>4.8615483312768062E-2</v>
      </c>
      <c r="U65" s="20">
        <v>0.25956484390045126</v>
      </c>
      <c r="V65" s="21">
        <v>0.673320399555564</v>
      </c>
      <c r="W65" s="22"/>
      <c r="X65" s="50"/>
      <c r="Y65" s="14"/>
      <c r="Z65" s="44"/>
      <c r="AA65" s="44"/>
      <c r="AB65" s="44"/>
      <c r="AC65" s="44"/>
    </row>
    <row r="66" spans="1:29" ht="14.25">
      <c r="A66" s="163">
        <v>2009</v>
      </c>
      <c r="B66" s="164"/>
      <c r="C66" s="64">
        <v>3833.9618000000005</v>
      </c>
      <c r="D66" s="72">
        <v>985.17830000000004</v>
      </c>
      <c r="E66" s="73">
        <v>0.25696090660058218</v>
      </c>
      <c r="F66" s="69">
        <v>57.549400000000006</v>
      </c>
      <c r="G66" s="49">
        <v>1.5010426029805513E-2</v>
      </c>
      <c r="H66" s="125"/>
      <c r="I66" s="126"/>
      <c r="J66" s="20">
        <v>0.56946462012219312</v>
      </c>
      <c r="K66" s="20">
        <v>4.7739938358279922E-2</v>
      </c>
      <c r="L66" s="20">
        <v>0.12914820904058041</v>
      </c>
      <c r="M66" s="20">
        <v>0.25364723247894644</v>
      </c>
      <c r="N66" s="126"/>
      <c r="O66" s="127"/>
      <c r="P66" s="17">
        <v>0.87052534865397968</v>
      </c>
      <c r="Q66" s="20">
        <v>0.12593142309415509</v>
      </c>
      <c r="R66" s="21">
        <v>3.5432282518653093E-3</v>
      </c>
      <c r="S66" s="17">
        <v>2.4983162447932094E-2</v>
      </c>
      <c r="T66" s="20">
        <v>4.4897676125693869E-2</v>
      </c>
      <c r="U66" s="20">
        <v>0.23308330678702355</v>
      </c>
      <c r="V66" s="21">
        <v>0.69703585463935047</v>
      </c>
      <c r="W66" s="22"/>
      <c r="X66" s="50"/>
      <c r="Y66" s="14"/>
      <c r="Z66" s="44"/>
      <c r="AA66" s="44"/>
      <c r="AB66" s="44"/>
      <c r="AC66" s="44"/>
    </row>
    <row r="67" spans="1:29" ht="14.25">
      <c r="A67" s="163">
        <v>2010</v>
      </c>
      <c r="B67" s="164"/>
      <c r="C67" s="64">
        <v>2377.7606000000001</v>
      </c>
      <c r="D67" s="72">
        <v>1124.5345</v>
      </c>
      <c r="E67" s="73">
        <v>0.4729384867425257</v>
      </c>
      <c r="F67" s="69">
        <v>59.401300000000006</v>
      </c>
      <c r="G67" s="49">
        <v>2.4982035617883484E-2</v>
      </c>
      <c r="H67" s="125"/>
      <c r="I67" s="126"/>
      <c r="J67" s="20">
        <v>0.55657049746723875</v>
      </c>
      <c r="K67" s="20">
        <v>5.6468258410876181E-2</v>
      </c>
      <c r="L67" s="20">
        <v>0.1201227322885239</v>
      </c>
      <c r="M67" s="20">
        <v>0.26683851183336116</v>
      </c>
      <c r="N67" s="126"/>
      <c r="O67" s="127"/>
      <c r="P67" s="17">
        <v>0.86616305438474317</v>
      </c>
      <c r="Q67" s="20">
        <v>0.12819034269322538</v>
      </c>
      <c r="R67" s="21">
        <v>5.6466029220312358E-3</v>
      </c>
      <c r="S67" s="17">
        <v>1.1733108138513575E-2</v>
      </c>
      <c r="T67" s="20">
        <v>3.6156495357448394E-2</v>
      </c>
      <c r="U67" s="20">
        <v>0.21727932494286575</v>
      </c>
      <c r="V67" s="21">
        <v>0.73483107156117233</v>
      </c>
      <c r="W67" s="22"/>
      <c r="X67" s="50"/>
      <c r="Y67" s="14"/>
      <c r="Z67" s="44"/>
      <c r="AA67" s="44"/>
      <c r="AB67" s="44"/>
      <c r="AC67" s="44"/>
    </row>
    <row r="68" spans="1:29" ht="14.25">
      <c r="A68" s="163">
        <v>2011</v>
      </c>
      <c r="B68" s="164"/>
      <c r="C68" s="64">
        <v>2222.2703000000001</v>
      </c>
      <c r="D68" s="72">
        <v>995.32670000000007</v>
      </c>
      <c r="E68" s="73">
        <v>0.44788732495772499</v>
      </c>
      <c r="F68" s="69">
        <v>66.902199999999993</v>
      </c>
      <c r="G68" s="49">
        <v>3.010533867099785E-2</v>
      </c>
      <c r="H68" s="125"/>
      <c r="I68" s="126"/>
      <c r="J68" s="20">
        <v>0.48079353803180463</v>
      </c>
      <c r="K68" s="20">
        <v>0.1297215734737579</v>
      </c>
      <c r="L68" s="20">
        <v>0.18319778651588872</v>
      </c>
      <c r="M68" s="20">
        <v>0.20628710197854869</v>
      </c>
      <c r="N68" s="126"/>
      <c r="O68" s="127"/>
      <c r="P68" s="17">
        <v>0.84626052847824085</v>
      </c>
      <c r="Q68" s="20">
        <v>0.14955739001369767</v>
      </c>
      <c r="R68" s="21">
        <v>4.182081508061479E-3</v>
      </c>
      <c r="S68" s="17">
        <v>1.7862833225281746E-2</v>
      </c>
      <c r="T68" s="20">
        <v>3.4852119819517913E-2</v>
      </c>
      <c r="U68" s="20">
        <v>0.21984994032067348</v>
      </c>
      <c r="V68" s="21">
        <v>0.72743510663452693</v>
      </c>
      <c r="W68" s="22"/>
      <c r="X68" s="50"/>
      <c r="Y68" s="14"/>
      <c r="Z68" s="44"/>
      <c r="AA68" s="44"/>
      <c r="AB68" s="44"/>
      <c r="AC68" s="44"/>
    </row>
    <row r="69" spans="1:29" ht="14.25">
      <c r="A69" s="163">
        <v>2012</v>
      </c>
      <c r="B69" s="164"/>
      <c r="C69" s="64">
        <v>2450.828</v>
      </c>
      <c r="D69" s="72">
        <v>966.54169999999999</v>
      </c>
      <c r="E69" s="73">
        <v>0.39437353416886051</v>
      </c>
      <c r="F69" s="69">
        <v>87.76939999999999</v>
      </c>
      <c r="G69" s="49">
        <v>3.5812141855732019E-2</v>
      </c>
      <c r="H69" s="125"/>
      <c r="I69" s="126"/>
      <c r="J69" s="20">
        <v>0.31203629956896195</v>
      </c>
      <c r="K69" s="20">
        <v>6.2789187980551872E-2</v>
      </c>
      <c r="L69" s="20">
        <v>0.29717879018845872</v>
      </c>
      <c r="M69" s="20">
        <v>0.32799572226202733</v>
      </c>
      <c r="N69" s="126"/>
      <c r="O69" s="127"/>
      <c r="P69" s="17">
        <v>0.81104574215380665</v>
      </c>
      <c r="Q69" s="20">
        <v>0.18555177247180984</v>
      </c>
      <c r="R69" s="21">
        <v>3.4024853743835973E-3</v>
      </c>
      <c r="S69" s="17">
        <v>2.1869060193096614E-2</v>
      </c>
      <c r="T69" s="20">
        <v>3.916033506414833E-2</v>
      </c>
      <c r="U69" s="20">
        <v>0.20742524908724203</v>
      </c>
      <c r="V69" s="21">
        <v>0.73154535565551293</v>
      </c>
      <c r="W69" s="22"/>
      <c r="X69" s="50"/>
      <c r="Y69" s="14"/>
      <c r="Z69" s="44"/>
      <c r="AA69" s="44"/>
      <c r="AB69" s="44"/>
      <c r="AC69" s="44"/>
    </row>
    <row r="70" spans="1:29" ht="14.25">
      <c r="A70" s="163">
        <v>2013</v>
      </c>
      <c r="B70" s="164"/>
      <c r="C70" s="64">
        <v>2921.8949000000002</v>
      </c>
      <c r="D70" s="72">
        <v>757.24829999999997</v>
      </c>
      <c r="E70" s="73">
        <v>0.25916342849977247</v>
      </c>
      <c r="F70" s="69">
        <v>84.308899999999994</v>
      </c>
      <c r="G70" s="49">
        <v>2.8854186370632286E-2</v>
      </c>
      <c r="H70" s="95">
        <v>0.29920788731997172</v>
      </c>
      <c r="I70" s="126"/>
      <c r="J70" s="20">
        <v>0.36728456591645381</v>
      </c>
      <c r="K70" s="20">
        <v>6.1737367760900642E-2</v>
      </c>
      <c r="L70" s="20">
        <v>0.16834520639328954</v>
      </c>
      <c r="M70" s="20">
        <v>0.10342497260938442</v>
      </c>
      <c r="N70" s="126"/>
      <c r="O70" s="127"/>
      <c r="P70" s="17">
        <v>0.84982509124472605</v>
      </c>
      <c r="Q70" s="20">
        <v>0.14869764822820972</v>
      </c>
      <c r="R70" s="21">
        <v>1.4772605270641321E-3</v>
      </c>
      <c r="S70" s="17">
        <v>3.1208548945412105E-2</v>
      </c>
      <c r="T70" s="20">
        <v>3.146482099681272E-2</v>
      </c>
      <c r="U70" s="20">
        <v>0.17182561905289612</v>
      </c>
      <c r="V70" s="21">
        <v>0.76550101100487911</v>
      </c>
      <c r="W70" s="22"/>
      <c r="X70" s="50"/>
      <c r="Y70" s="14"/>
      <c r="Z70" s="44"/>
      <c r="AA70" s="44"/>
      <c r="AB70" s="44"/>
      <c r="AC70" s="44"/>
    </row>
    <row r="71" spans="1:29" ht="14.25">
      <c r="A71" s="163">
        <v>2014</v>
      </c>
      <c r="B71" s="164"/>
      <c r="C71" s="64">
        <v>2720.9264000000003</v>
      </c>
      <c r="D71" s="72">
        <v>1050.9834000000001</v>
      </c>
      <c r="E71" s="73">
        <v>0.38625940047477947</v>
      </c>
      <c r="F71" s="69">
        <v>103.75279999999999</v>
      </c>
      <c r="G71" s="49">
        <v>3.8131424650075053E-2</v>
      </c>
      <c r="H71" s="95">
        <v>0.28257544930285516</v>
      </c>
      <c r="I71" s="126"/>
      <c r="J71" s="20">
        <v>0.44167534263330327</v>
      </c>
      <c r="K71" s="20">
        <v>7.5631630462330776E-2</v>
      </c>
      <c r="L71" s="20">
        <v>0.11121160792882896</v>
      </c>
      <c r="M71" s="20">
        <v>8.8905969672682092E-2</v>
      </c>
      <c r="N71" s="126"/>
      <c r="O71" s="127"/>
      <c r="P71" s="17">
        <v>0.86359248820548762</v>
      </c>
      <c r="Q71" s="20">
        <v>0.13486318483293044</v>
      </c>
      <c r="R71" s="21">
        <v>1.5443269615819082E-3</v>
      </c>
      <c r="S71" s="17">
        <v>1.8873645387835553E-2</v>
      </c>
      <c r="T71" s="20">
        <v>3.2105829837955194E-2</v>
      </c>
      <c r="U71" s="20">
        <v>0.16276970961066789</v>
      </c>
      <c r="V71" s="21">
        <v>0.78625081516354134</v>
      </c>
      <c r="W71" s="22"/>
      <c r="X71" s="50"/>
      <c r="Y71" s="14"/>
      <c r="Z71" s="44"/>
      <c r="AA71" s="44"/>
      <c r="AB71" s="44"/>
      <c r="AC71" s="44"/>
    </row>
    <row r="72" spans="1:29" ht="14.25">
      <c r="A72" s="163" t="s">
        <v>39</v>
      </c>
      <c r="B72" s="164"/>
      <c r="C72" s="96">
        <v>3217.6671000000001</v>
      </c>
      <c r="D72" s="97">
        <v>911.79880000000003</v>
      </c>
      <c r="E72" s="77">
        <v>0.28337263354558961</v>
      </c>
      <c r="F72" s="98">
        <v>111.94290000000001</v>
      </c>
      <c r="G72" s="99">
        <v>3.4790081298341893E-2</v>
      </c>
      <c r="H72" s="100">
        <v>0.2732298813634263</v>
      </c>
      <c r="I72" s="126"/>
      <c r="J72" s="26">
        <v>0.50908482732722726</v>
      </c>
      <c r="K72" s="26">
        <v>5.2722514395600467E-2</v>
      </c>
      <c r="L72" s="26">
        <v>8.9670494502057094E-2</v>
      </c>
      <c r="M72" s="26">
        <v>7.5292282411688879E-2</v>
      </c>
      <c r="N72" s="126"/>
      <c r="O72" s="127"/>
      <c r="P72" s="24">
        <v>0.88811912829639827</v>
      </c>
      <c r="Q72" s="26">
        <v>0.11033490692682285</v>
      </c>
      <c r="R72" s="27">
        <v>1.5459647767788035E-3</v>
      </c>
      <c r="S72" s="24">
        <v>7.2327213321437198E-3</v>
      </c>
      <c r="T72" s="26">
        <v>2.7767231054389382E-2</v>
      </c>
      <c r="U72" s="26">
        <v>0.19358655086442955</v>
      </c>
      <c r="V72" s="27">
        <v>0.77141349674903736</v>
      </c>
      <c r="W72" s="22"/>
      <c r="X72" s="50"/>
      <c r="Y72" s="14"/>
      <c r="Z72" s="44"/>
      <c r="AA72" s="44"/>
      <c r="AB72" s="44"/>
      <c r="AC72" s="44"/>
    </row>
    <row r="73" spans="1:29" ht="14.25">
      <c r="A73" s="163">
        <v>2016</v>
      </c>
      <c r="B73" s="164"/>
      <c r="C73" s="96">
        <f>C31</f>
        <v>4633.6657000000005</v>
      </c>
      <c r="D73" s="97">
        <f t="shared" ref="D73:V73" si="4">D31</f>
        <v>2038.7188000000001</v>
      </c>
      <c r="E73" s="77">
        <f t="shared" si="4"/>
        <v>0.43997969037774992</v>
      </c>
      <c r="F73" s="98">
        <f t="shared" si="4"/>
        <v>127.01500000000001</v>
      </c>
      <c r="G73" s="99">
        <f t="shared" si="4"/>
        <v>2.7411343032364203E-2</v>
      </c>
      <c r="H73" s="125"/>
      <c r="I73" s="128"/>
      <c r="J73" s="26">
        <f t="shared" si="4"/>
        <v>0.76530093657813947</v>
      </c>
      <c r="K73" s="26">
        <f t="shared" si="4"/>
        <v>4.4684578777446117E-2</v>
      </c>
      <c r="L73" s="26">
        <f t="shared" si="4"/>
        <v>0.12816712263036154</v>
      </c>
      <c r="M73" s="26">
        <f t="shared" si="4"/>
        <v>6.1160324966904718E-2</v>
      </c>
      <c r="N73" s="121">
        <f>N31</f>
        <v>3.4236393013850782E-4</v>
      </c>
      <c r="O73" s="139">
        <f t="shared" si="4"/>
        <v>3.446731170097144E-4</v>
      </c>
      <c r="P73" s="24">
        <f t="shared" si="4"/>
        <v>0.88362049942446219</v>
      </c>
      <c r="Q73" s="26">
        <f t="shared" si="4"/>
        <v>0.1148960098696805</v>
      </c>
      <c r="R73" s="27">
        <f t="shared" si="4"/>
        <v>1.4834907058573518E-3</v>
      </c>
      <c r="S73" s="24">
        <f t="shared" si="4"/>
        <v>6.2500804530865343E-3</v>
      </c>
      <c r="T73" s="26">
        <f t="shared" si="4"/>
        <v>3.8416729246299255E-2</v>
      </c>
      <c r="U73" s="26">
        <f t="shared" si="4"/>
        <v>0.18123659758661256</v>
      </c>
      <c r="V73" s="27">
        <f t="shared" si="4"/>
        <v>0.77409659271400166</v>
      </c>
      <c r="W73" s="22"/>
      <c r="X73" s="50"/>
      <c r="Y73" s="14"/>
      <c r="Z73" s="44"/>
      <c r="AA73" s="44"/>
      <c r="AB73" s="44"/>
      <c r="AC73" s="44"/>
    </row>
    <row r="74" spans="1:29" ht="14.25">
      <c r="A74" s="163">
        <v>2017</v>
      </c>
      <c r="B74" s="164"/>
      <c r="C74" s="96">
        <f>C45</f>
        <v>6860.9630000000006</v>
      </c>
      <c r="D74" s="97">
        <f>D45</f>
        <v>1603.1019000000001</v>
      </c>
      <c r="E74" s="77">
        <f>E45</f>
        <v>0.23365552328441358</v>
      </c>
      <c r="F74" s="98">
        <f>F45</f>
        <v>150.7423</v>
      </c>
      <c r="G74" s="99">
        <f>G45</f>
        <v>2.1971011941035099E-2</v>
      </c>
      <c r="H74" s="125"/>
      <c r="I74" s="128">
        <f>I45</f>
        <v>9.4786693937862695E-2</v>
      </c>
      <c r="J74" s="26">
        <f t="shared" ref="J74:V74" si="5">J45</f>
        <v>0.43137059622679791</v>
      </c>
      <c r="K74" s="26">
        <f t="shared" si="5"/>
        <v>3.1586323960645174E-2</v>
      </c>
      <c r="L74" s="26">
        <f t="shared" si="5"/>
        <v>0.35809304029186584</v>
      </c>
      <c r="M74" s="26">
        <f t="shared" si="5"/>
        <v>8.1700309417205727E-2</v>
      </c>
      <c r="N74" s="121">
        <f t="shared" si="5"/>
        <v>1.2536286815713769E-3</v>
      </c>
      <c r="O74" s="139">
        <f t="shared" si="5"/>
        <v>1.209407484051437E-3</v>
      </c>
      <c r="P74" s="24">
        <f>P45</f>
        <v>0.83821383383061532</v>
      </c>
      <c r="Q74" s="26">
        <f t="shared" si="5"/>
        <v>0.16082583450748825</v>
      </c>
      <c r="R74" s="27">
        <f t="shared" si="5"/>
        <v>9.603316618964422E-4</v>
      </c>
      <c r="S74" s="24">
        <f t="shared" si="5"/>
        <v>5.6025365602048642E-3</v>
      </c>
      <c r="T74" s="26">
        <f t="shared" si="5"/>
        <v>3.4610940893773229E-2</v>
      </c>
      <c r="U74" s="26">
        <f t="shared" si="5"/>
        <v>0.21092201445807623</v>
      </c>
      <c r="V74" s="27">
        <f t="shared" si="5"/>
        <v>0.74886450808794569</v>
      </c>
      <c r="W74" s="22"/>
      <c r="X74" s="50"/>
      <c r="Y74" s="14"/>
      <c r="Z74" s="44"/>
      <c r="AA74" s="44"/>
      <c r="AB74" s="44"/>
      <c r="AC74" s="44"/>
    </row>
    <row r="75" spans="1:29" ht="14.25" customHeight="1" thickBot="1">
      <c r="A75" s="180">
        <v>2018</v>
      </c>
      <c r="B75" s="181"/>
      <c r="C75" s="65">
        <f>C59</f>
        <v>12706.413200000001</v>
      </c>
      <c r="D75" s="74">
        <f>D59</f>
        <v>3529.8878000000004</v>
      </c>
      <c r="E75" s="90">
        <f>E59</f>
        <v>0.27780363698545552</v>
      </c>
      <c r="F75" s="91">
        <f>F59</f>
        <v>194.27799999999999</v>
      </c>
      <c r="G75" s="51">
        <f>G59</f>
        <v>1.5289759347665475E-2</v>
      </c>
      <c r="H75" s="155">
        <f t="shared" ref="H75:V75" si="6">H59</f>
        <v>2.9208250523444335E-2</v>
      </c>
      <c r="I75" s="92">
        <f t="shared" si="6"/>
        <v>0.33002652550288541</v>
      </c>
      <c r="J75" s="92">
        <f t="shared" si="6"/>
        <v>0.28068769241661373</v>
      </c>
      <c r="K75" s="92">
        <f t="shared" si="6"/>
        <v>1.3293350164309157E-2</v>
      </c>
      <c r="L75" s="92">
        <f t="shared" si="6"/>
        <v>0.26296724712210684</v>
      </c>
      <c r="M75" s="92">
        <f t="shared" si="6"/>
        <v>8.1440354859544484E-2</v>
      </c>
      <c r="N75" s="107">
        <f t="shared" si="6"/>
        <v>1.0871281912979188E-3</v>
      </c>
      <c r="O75" s="140">
        <f t="shared" si="6"/>
        <v>1.289451219798204E-3</v>
      </c>
      <c r="P75" s="94">
        <f t="shared" si="6"/>
        <v>0.81622003288858891</v>
      </c>
      <c r="Q75" s="92">
        <f t="shared" si="6"/>
        <v>0.18352465509306748</v>
      </c>
      <c r="R75" s="93">
        <f t="shared" si="6"/>
        <v>2.5531201834361878E-4</v>
      </c>
      <c r="S75" s="94">
        <f t="shared" si="6"/>
        <v>6.471039832773957E-3</v>
      </c>
      <c r="T75" s="92">
        <f t="shared" si="6"/>
        <v>3.4161754550171772E-2</v>
      </c>
      <c r="U75" s="92">
        <f t="shared" si="6"/>
        <v>0.20561581209073554</v>
      </c>
      <c r="V75" s="93">
        <f t="shared" si="6"/>
        <v>0.7537513935263187</v>
      </c>
    </row>
    <row r="76" spans="1:29" s="6" customFormat="1" ht="13.5" thickTop="1">
      <c r="A76" s="6" t="s">
        <v>40</v>
      </c>
      <c r="B76" s="52"/>
    </row>
    <row r="77" spans="1:29" s="6" customFormat="1">
      <c r="A77" s="6" t="s">
        <v>48</v>
      </c>
      <c r="B77" s="52"/>
      <c r="W77" s="14"/>
      <c r="X77" s="14"/>
      <c r="Y77" s="14"/>
    </row>
    <row r="78" spans="1:29" s="6" customFormat="1">
      <c r="B78" s="52"/>
    </row>
    <row r="79" spans="1:29" s="6" customFormat="1">
      <c r="B79" s="52"/>
    </row>
    <row r="80" spans="1:29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  <row r="238" spans="2:2" s="6" customFormat="1">
      <c r="B238" s="52"/>
    </row>
    <row r="239" spans="2:2" s="6" customFormat="1">
      <c r="B239" s="52"/>
    </row>
    <row r="240" spans="2:2" s="6" customFormat="1">
      <c r="B240" s="52"/>
    </row>
    <row r="241" spans="2:2" s="6" customFormat="1">
      <c r="B241" s="52"/>
    </row>
    <row r="242" spans="2:2" s="6" customFormat="1">
      <c r="B242" s="52"/>
    </row>
    <row r="243" spans="2:2" s="6" customFormat="1">
      <c r="B243" s="52"/>
    </row>
    <row r="244" spans="2:2" s="6" customFormat="1">
      <c r="B244" s="52"/>
    </row>
    <row r="245" spans="2:2" s="6" customFormat="1">
      <c r="B245" s="52"/>
    </row>
    <row r="246" spans="2:2" s="6" customFormat="1">
      <c r="B246" s="52"/>
    </row>
    <row r="247" spans="2:2" s="6" customFormat="1">
      <c r="B247" s="52"/>
    </row>
    <row r="248" spans="2:2" s="6" customFormat="1">
      <c r="B248" s="52"/>
    </row>
    <row r="249" spans="2:2" s="6" customFormat="1">
      <c r="B249" s="52"/>
    </row>
    <row r="250" spans="2:2" s="6" customFormat="1">
      <c r="B250" s="52"/>
    </row>
    <row r="251" spans="2:2" s="6" customFormat="1">
      <c r="B251" s="52"/>
    </row>
    <row r="252" spans="2:2" s="6" customFormat="1">
      <c r="B252" s="52"/>
    </row>
  </sheetData>
  <mergeCells count="78">
    <mergeCell ref="A57:B57"/>
    <mergeCell ref="A58:B58"/>
    <mergeCell ref="A59:B59"/>
    <mergeCell ref="A75:B75"/>
    <mergeCell ref="A52:B52"/>
    <mergeCell ref="A53:B53"/>
    <mergeCell ref="A54:B54"/>
    <mergeCell ref="A55:B55"/>
    <mergeCell ref="A56:B56"/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  <mergeCell ref="A25:B25"/>
    <mergeCell ref="H2:O2"/>
    <mergeCell ref="A17:B17"/>
    <mergeCell ref="A18:G18"/>
    <mergeCell ref="A19:B19"/>
    <mergeCell ref="A20:B20"/>
    <mergeCell ref="A21:B21"/>
    <mergeCell ref="F1:G1"/>
    <mergeCell ref="A2:G2"/>
    <mergeCell ref="A7:B7"/>
    <mergeCell ref="A8:B8"/>
    <mergeCell ref="A9:B9"/>
    <mergeCell ref="A3:B3"/>
    <mergeCell ref="A4:G4"/>
    <mergeCell ref="A26:B26"/>
    <mergeCell ref="A27:B27"/>
    <mergeCell ref="A31:B31"/>
    <mergeCell ref="A62:D62"/>
    <mergeCell ref="A69:B69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S62:V62"/>
    <mergeCell ref="A64:B64"/>
    <mergeCell ref="A65:B65"/>
    <mergeCell ref="A66:B66"/>
    <mergeCell ref="A67:B67"/>
    <mergeCell ref="P62:R62"/>
    <mergeCell ref="H62:O62"/>
    <mergeCell ref="A42:B42"/>
    <mergeCell ref="A43:B43"/>
    <mergeCell ref="A44:B44"/>
    <mergeCell ref="A45:B45"/>
    <mergeCell ref="A74:B74"/>
    <mergeCell ref="A72:B72"/>
    <mergeCell ref="A70:B70"/>
    <mergeCell ref="A68:B68"/>
    <mergeCell ref="A71:B71"/>
    <mergeCell ref="A73:B73"/>
    <mergeCell ref="A46:G46"/>
    <mergeCell ref="A47:B47"/>
    <mergeCell ref="A48:B48"/>
    <mergeCell ref="A49:B49"/>
    <mergeCell ref="A50:B50"/>
    <mergeCell ref="A51:B51"/>
  </mergeCells>
  <conditionalFormatting sqref="D30:G30 J21:L30 N28:N30 C20:G29">
    <cfRule type="expression" dxfId="53" priority="72" stopIfTrue="1">
      <formula>$C20=0</formula>
    </cfRule>
  </conditionalFormatting>
  <conditionalFormatting sqref="E6:E16 G6:G16 J6:L16">
    <cfRule type="expression" dxfId="52" priority="73" stopIfTrue="1">
      <formula>$C6=0</formula>
    </cfRule>
  </conditionalFormatting>
  <conditionalFormatting sqref="J20:L20">
    <cfRule type="expression" dxfId="51" priority="67" stopIfTrue="1">
      <formula>$C20=0</formula>
    </cfRule>
  </conditionalFormatting>
  <conditionalFormatting sqref="P20:Q30">
    <cfRule type="expression" dxfId="50" priority="63" stopIfTrue="1">
      <formula>$C20=0</formula>
    </cfRule>
  </conditionalFormatting>
  <conditionalFormatting sqref="T20:U30">
    <cfRule type="expression" dxfId="49" priority="62" stopIfTrue="1">
      <formula>$C20=0</formula>
    </cfRule>
  </conditionalFormatting>
  <conditionalFormatting sqref="R21:R30">
    <cfRule type="expression" dxfId="48" priority="61" stopIfTrue="1">
      <formula>$C21=0</formula>
    </cfRule>
  </conditionalFormatting>
  <conditionalFormatting sqref="R20">
    <cfRule type="expression" dxfId="47" priority="60" stopIfTrue="1">
      <formula>$C20=0</formula>
    </cfRule>
  </conditionalFormatting>
  <conditionalFormatting sqref="S20:S30">
    <cfRule type="expression" dxfId="46" priority="59" stopIfTrue="1">
      <formula>$C20=0</formula>
    </cfRule>
  </conditionalFormatting>
  <conditionalFormatting sqref="V21:V30">
    <cfRule type="expression" dxfId="45" priority="58" stopIfTrue="1">
      <formula>$C21=0</formula>
    </cfRule>
  </conditionalFormatting>
  <conditionalFormatting sqref="V20">
    <cfRule type="expression" dxfId="44" priority="57" stopIfTrue="1">
      <formula>$C20=0</formula>
    </cfRule>
  </conditionalFormatting>
  <conditionalFormatting sqref="O28:O30">
    <cfRule type="expression" dxfId="43" priority="54" stopIfTrue="1">
      <formula>$C28=0</formula>
    </cfRule>
  </conditionalFormatting>
  <conditionalFormatting sqref="M20:M30">
    <cfRule type="expression" dxfId="42" priority="52" stopIfTrue="1">
      <formula>$C20=0</formula>
    </cfRule>
  </conditionalFormatting>
  <conditionalFormatting sqref="M20">
    <cfRule type="expression" dxfId="41" priority="51" stopIfTrue="1">
      <formula>$C20=0</formula>
    </cfRule>
  </conditionalFormatting>
  <conditionalFormatting sqref="D44:G44 J35:L44 N35:N44 C34:G43">
    <cfRule type="expression" dxfId="40" priority="49" stopIfTrue="1">
      <formula>$C34=0</formula>
    </cfRule>
  </conditionalFormatting>
  <conditionalFormatting sqref="J34:L34">
    <cfRule type="expression" dxfId="39" priority="48" stopIfTrue="1">
      <formula>$C34=0</formula>
    </cfRule>
  </conditionalFormatting>
  <conditionalFormatting sqref="P34:Q44">
    <cfRule type="expression" dxfId="38" priority="47" stopIfTrue="1">
      <formula>$C34=0</formula>
    </cfRule>
  </conditionalFormatting>
  <conditionalFormatting sqref="T34:U44">
    <cfRule type="expression" dxfId="37" priority="46" stopIfTrue="1">
      <formula>$C34=0</formula>
    </cfRule>
  </conditionalFormatting>
  <conditionalFormatting sqref="R35:R44">
    <cfRule type="expression" dxfId="36" priority="45" stopIfTrue="1">
      <formula>$C35=0</formula>
    </cfRule>
  </conditionalFormatting>
  <conditionalFormatting sqref="R34">
    <cfRule type="expression" dxfId="35" priority="44" stopIfTrue="1">
      <formula>$C34=0</formula>
    </cfRule>
  </conditionalFormatting>
  <conditionalFormatting sqref="S34:S44">
    <cfRule type="expression" dxfId="34" priority="43" stopIfTrue="1">
      <formula>$C34=0</formula>
    </cfRule>
  </conditionalFormatting>
  <conditionalFormatting sqref="V35:V44">
    <cfRule type="expression" dxfId="33" priority="42" stopIfTrue="1">
      <formula>$C35=0</formula>
    </cfRule>
  </conditionalFormatting>
  <conditionalFormatting sqref="V34">
    <cfRule type="expression" dxfId="32" priority="41" stopIfTrue="1">
      <formula>$C34=0</formula>
    </cfRule>
  </conditionalFormatting>
  <conditionalFormatting sqref="O35:O44">
    <cfRule type="expression" dxfId="31" priority="40" stopIfTrue="1">
      <formula>$C35=0</formula>
    </cfRule>
  </conditionalFormatting>
  <conditionalFormatting sqref="O34">
    <cfRule type="expression" dxfId="30" priority="39" stopIfTrue="1">
      <formula>$C34=0</formula>
    </cfRule>
  </conditionalFormatting>
  <conditionalFormatting sqref="M35:M44">
    <cfRule type="expression" dxfId="29" priority="38" stopIfTrue="1">
      <formula>$C35=0</formula>
    </cfRule>
  </conditionalFormatting>
  <conditionalFormatting sqref="M34">
    <cfRule type="expression" dxfId="28" priority="37" stopIfTrue="1">
      <formula>$C34=0</formula>
    </cfRule>
  </conditionalFormatting>
  <conditionalFormatting sqref="N34">
    <cfRule type="expression" dxfId="27" priority="36" stopIfTrue="1">
      <formula>$C34=0</formula>
    </cfRule>
  </conditionalFormatting>
  <conditionalFormatting sqref="M6:M16">
    <cfRule type="expression" dxfId="26" priority="27" stopIfTrue="1">
      <formula>$C6=0</formula>
    </cfRule>
  </conditionalFormatting>
  <conditionalFormatting sqref="N6:N16">
    <cfRule type="expression" dxfId="25" priority="26" stopIfTrue="1">
      <formula>$C6=0</formula>
    </cfRule>
  </conditionalFormatting>
  <conditionalFormatting sqref="O6:O16">
    <cfRule type="expression" dxfId="24" priority="25" stopIfTrue="1">
      <formula>$C6=0</formula>
    </cfRule>
  </conditionalFormatting>
  <conditionalFormatting sqref="N20:N26">
    <cfRule type="expression" dxfId="23" priority="24" stopIfTrue="1">
      <formula>$C20=0</formula>
    </cfRule>
  </conditionalFormatting>
  <conditionalFormatting sqref="O20:O26">
    <cfRule type="expression" dxfId="22" priority="23" stopIfTrue="1">
      <formula>$C20=0</formula>
    </cfRule>
  </conditionalFormatting>
  <conditionalFormatting sqref="M19">
    <cfRule type="expression" dxfId="21" priority="22" stopIfTrue="1">
      <formula>$C19=0</formula>
    </cfRule>
  </conditionalFormatting>
  <conditionalFormatting sqref="M19">
    <cfRule type="expression" dxfId="20" priority="21" stopIfTrue="1">
      <formula>$C19=0</formula>
    </cfRule>
  </conditionalFormatting>
  <conditionalFormatting sqref="H34:I44">
    <cfRule type="expression" dxfId="19" priority="20" stopIfTrue="1">
      <formula>$C34=0</formula>
    </cfRule>
  </conditionalFormatting>
  <conditionalFormatting sqref="N64:N72">
    <cfRule type="expression" dxfId="18" priority="19" stopIfTrue="1">
      <formula>$C64=0</formula>
    </cfRule>
  </conditionalFormatting>
  <conditionalFormatting sqref="O64:O72">
    <cfRule type="expression" dxfId="17" priority="18" stopIfTrue="1">
      <formula>$C64=0</formula>
    </cfRule>
  </conditionalFormatting>
  <conditionalFormatting sqref="I68">
    <cfRule type="expression" dxfId="16" priority="17" stopIfTrue="1">
      <formula>$C68=0</formula>
    </cfRule>
  </conditionalFormatting>
  <conditionalFormatting sqref="J49:L58 N49:N58 I49:I56 C48:G52 C53:E54 G53:G54 C55:G57 D58:G58">
    <cfRule type="expression" dxfId="15" priority="16" stopIfTrue="1">
      <formula>$C48=0</formula>
    </cfRule>
  </conditionalFormatting>
  <conditionalFormatting sqref="I48:L48">
    <cfRule type="expression" dxfId="14" priority="15" stopIfTrue="1">
      <formula>$C48=0</formula>
    </cfRule>
  </conditionalFormatting>
  <conditionalFormatting sqref="P48:Q58">
    <cfRule type="expression" dxfId="13" priority="14" stopIfTrue="1">
      <formula>$C48=0</formula>
    </cfRule>
  </conditionalFormatting>
  <conditionalFormatting sqref="T48:U58">
    <cfRule type="expression" dxfId="12" priority="13" stopIfTrue="1">
      <formula>$C48=0</formula>
    </cfRule>
  </conditionalFormatting>
  <conditionalFormatting sqref="R49:R58">
    <cfRule type="expression" dxfId="11" priority="12" stopIfTrue="1">
      <formula>$C49=0</formula>
    </cfRule>
  </conditionalFormatting>
  <conditionalFormatting sqref="R48">
    <cfRule type="expression" dxfId="10" priority="11" stopIfTrue="1">
      <formula>$C48=0</formula>
    </cfRule>
  </conditionalFormatting>
  <conditionalFormatting sqref="S48:S58">
    <cfRule type="expression" dxfId="9" priority="10" stopIfTrue="1">
      <formula>$C48=0</formula>
    </cfRule>
  </conditionalFormatting>
  <conditionalFormatting sqref="V49:V58">
    <cfRule type="expression" dxfId="8" priority="9" stopIfTrue="1">
      <formula>$C49=0</formula>
    </cfRule>
  </conditionalFormatting>
  <conditionalFormatting sqref="V48">
    <cfRule type="expression" dxfId="7" priority="8" stopIfTrue="1">
      <formula>$C48=0</formula>
    </cfRule>
  </conditionalFormatting>
  <conditionalFormatting sqref="O49:O58">
    <cfRule type="expression" dxfId="6" priority="7" stopIfTrue="1">
      <formula>$C49=0</formula>
    </cfRule>
  </conditionalFormatting>
  <conditionalFormatting sqref="O48">
    <cfRule type="expression" dxfId="5" priority="6" stopIfTrue="1">
      <formula>$C48=0</formula>
    </cfRule>
  </conditionalFormatting>
  <conditionalFormatting sqref="M49:M58">
    <cfRule type="expression" dxfId="4" priority="5" stopIfTrue="1">
      <formula>$C49=0</formula>
    </cfRule>
  </conditionalFormatting>
  <conditionalFormatting sqref="M48">
    <cfRule type="expression" dxfId="3" priority="4" stopIfTrue="1">
      <formula>$C48=0</formula>
    </cfRule>
  </conditionalFormatting>
  <conditionalFormatting sqref="N48">
    <cfRule type="expression" dxfId="2" priority="3" stopIfTrue="1">
      <formula>$C48=0</formula>
    </cfRule>
  </conditionalFormatting>
  <conditionalFormatting sqref="H57:I58 H48:H56">
    <cfRule type="expression" dxfId="1" priority="2" stopIfTrue="1">
      <formula>$C48=0</formula>
    </cfRule>
  </conditionalFormatting>
  <conditionalFormatting sqref="F53:F54">
    <cfRule type="expression" dxfId="0" priority="1" stopIfTrue="1">
      <formula>$C53=0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Rybicka Alina</cp:lastModifiedBy>
  <cp:lastPrinted>2015-04-10T09:18:40Z</cp:lastPrinted>
  <dcterms:created xsi:type="dcterms:W3CDTF">2014-06-06T11:14:39Z</dcterms:created>
  <dcterms:modified xsi:type="dcterms:W3CDTF">2019-01-11T11:17:03Z</dcterms:modified>
</cp:coreProperties>
</file>