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Dane DP\DP5 - Krajowe Instrumenty Skarbowe\W6-Detaliczne SPW)\a Skoroszyt Dyrektora\"/>
    </mc:Choice>
  </mc:AlternateContent>
  <bookViews>
    <workbookView xWindow="480" yWindow="1230" windowWidth="23250" windowHeight="10620"/>
  </bookViews>
  <sheets>
    <sheet name="Obligacje" sheetId="1" r:id="rId1"/>
  </sheets>
  <definedNames>
    <definedName name="_xlnm.Print_Area" localSheetId="0">Obligacje!$A$1:$V$73</definedName>
  </definedNames>
  <calcPr calcId="152511"/>
</workbook>
</file>

<file path=xl/calcChain.xml><?xml version="1.0" encoding="utf-8"?>
<calcChain xmlns="http://schemas.openxmlformats.org/spreadsheetml/2006/main">
  <c r="G54" i="1" l="1"/>
  <c r="E54" i="1"/>
  <c r="G53" i="1" l="1"/>
  <c r="E53" i="1"/>
  <c r="C59" i="1" l="1"/>
  <c r="G52" i="1"/>
  <c r="E52" i="1"/>
  <c r="H75" i="1"/>
  <c r="G51" i="1" l="1"/>
  <c r="D59" i="1"/>
  <c r="E51" i="1"/>
  <c r="E59" i="1" l="1"/>
  <c r="G50" i="1"/>
  <c r="E50" i="1"/>
  <c r="G49" i="1" l="1"/>
  <c r="E49" i="1"/>
  <c r="P74" i="1" l="1"/>
  <c r="C75" i="1"/>
  <c r="G48" i="1"/>
  <c r="E48" i="1"/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F59" i="1"/>
  <c r="F75" i="1" s="1"/>
  <c r="D75" i="1"/>
  <c r="E75" i="1" l="1"/>
  <c r="G59" i="1"/>
  <c r="G75" i="1" s="1"/>
  <c r="I74" i="1" l="1"/>
  <c r="G44" i="1" l="1"/>
  <c r="C45" i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O74" i="1"/>
  <c r="N74" i="1"/>
  <c r="M74" i="1"/>
  <c r="L74" i="1"/>
  <c r="K74" i="1"/>
  <c r="J74" i="1"/>
  <c r="F45" i="1"/>
  <c r="D45" i="1"/>
  <c r="E45" i="1" s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<sst xmlns="http://schemas.openxmlformats.org/spreadsheetml/2006/main" count="154" uniqueCount="53">
  <si>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</si>
  <si>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</si>
  <si>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</si>
  <si>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</si>
  <si>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</si>
  <si>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</si>
  <si>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</si>
  <si>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</si>
  <si>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</si>
  <si>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</si>
  <si>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</si>
  <si>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</si>
  <si>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</si>
  <si>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</si>
  <si>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</si>
  <si>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</si>
  <si>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</si>
  <si>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</si>
  <si>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</si>
  <si>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</si>
  <si>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</si>
  <si>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</si>
  <si>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</si>
  <si>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</si>
  <si>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</si>
  <si>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</si>
  <si>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</si>
  <si>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</si>
  <si>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</si>
  <si>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</si>
  <si>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</si>
  <si>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</si>
  <si>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</si>
  <si>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</si>
  <si>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</si>
  <si>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</si>
  <si>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</si>
  <si>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</si>
  <si>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</si>
  <si>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</si>
  <si>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</si>
  <si>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</si>
  <si>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</si>
  <si>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</si>
  <si>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</si>
  <si>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</si>
  <si>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</si>
  <si>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</si>
  <si>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</si>
  <si>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</si>
  <si>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</si>
  <si>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2015-2018 rok</t>
  </si>
  <si>
    <t>KOS/POS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</si>
</sst>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9" fontId="9" fillId="2" borderId="17" xfId="2" applyNumberFormat="1" applyFont="1" applyFill="1" applyBorder="1"/>
    <xf numFmtId="9" fontId="9" fillId="2" borderId="29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0" borderId="12" xfId="2" applyNumberFormat="1" applyFont="1" applyFill="1" applyBorder="1"/>
    <xf numFmtId="164" fontId="4" fillId="0" borderId="41" xfId="2" applyNumberFormat="1" applyFont="1" applyFill="1" applyBorder="1"/>
    <xf numFmtId="4" fontId="2" fillId="2" borderId="13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32" activePane="bottomRight" state="frozen"/>
      <selection pane="topRight" activeCell="C1" sqref="C1"/>
      <selection pane="bottomLeft" activeCell="A4" sqref="A4"/>
      <selection pane="bottomRight" activeCell="A46" sqref="A46:G46"/>
    </sheetView>
  </sheetViews>
  <sheetFormatPr defaultColWidth="8.85546875" defaultRowHeight="12.75"/>
  <cols>
    <col min="1" max="1" width="4.5703125" customWidth="1"/>
    <col min="2" max="2" width="4.5703125" style="53" customWidth="1"/>
    <col min="3" max="3" width="15.85546875" customWidth="1"/>
    <col min="4" max="4" width="11.85546875" customWidth="1"/>
    <col min="5" max="5" width="14.7109375" customWidth="1"/>
    <col min="6" max="7" width="11.85546875" customWidth="1"/>
    <col min="8" max="13" width="11.7109375" customWidth="1"/>
    <col min="14" max="14" width="10.85546875" customWidth="1"/>
    <col min="15" max="17" width="11.7109375" customWidth="1"/>
    <col min="18" max="19" width="11.7109375" style="54" customWidth="1"/>
    <col min="20" max="20" width="13.5703125" style="54" customWidth="1"/>
    <col min="21" max="21" width="13.140625" style="54" customWidth="1"/>
    <col min="22" max="22" width="11.7109375" style="54" customWidth="1"/>
    <col min="23" max="23" width="12.85546875" style="6" customWidth="1"/>
    <col min="24" max="24" width="15.42578125" style="6" customWidth="1"/>
    <col min="25" max="25" width="16.85546875" style="6" customWidth="1"/>
    <col min="26" max="26" width="17.140625" style="6" bestFit="1" customWidth="1"/>
    <col min="27" max="27" width="12.42578125" style="6" bestFit="1" customWidth="1"/>
    <col min="28" max="28" width="11.28515625" style="6" bestFit="1" customWidth="1"/>
    <col min="29" max="29" width="14.140625" style="6" customWidth="1"/>
    <col min="30" max="47" width="8.85546875" style="6"/>
  </cols>
  <sheetData>
    <row r="1" spans="1:47" ht="15.75" thickBot="1">
      <c r="A1" s="1"/>
      <c r="B1" s="2"/>
      <c r="C1" s="3" t="s">
        <v>51</v>
      </c>
      <c r="D1" s="1"/>
      <c r="E1" s="1"/>
      <c r="F1" s="181" t="s">
        <v>0</v>
      </c>
      <c r="G1" s="181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6.5" thickTop="1" thickBot="1">
      <c r="A2" s="177" t="s">
        <v>44</v>
      </c>
      <c r="B2" s="178"/>
      <c r="C2" s="178"/>
      <c r="D2" s="178"/>
      <c r="E2" s="178"/>
      <c r="F2" s="178"/>
      <c r="G2" s="178"/>
      <c r="H2" s="172" t="s">
        <v>1</v>
      </c>
      <c r="I2" s="173"/>
      <c r="J2" s="173"/>
      <c r="K2" s="173"/>
      <c r="L2" s="173"/>
      <c r="M2" s="173"/>
      <c r="N2" s="173"/>
      <c r="O2" s="174"/>
      <c r="P2" s="167" t="s">
        <v>2</v>
      </c>
      <c r="Q2" s="168"/>
      <c r="R2" s="169"/>
      <c r="S2" s="167" t="s">
        <v>3</v>
      </c>
      <c r="T2" s="168"/>
      <c r="U2" s="168"/>
      <c r="V2" s="169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6.5" thickTop="1" thickBot="1">
      <c r="A3" s="182"/>
      <c r="B3" s="183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52</v>
      </c>
      <c r="I3" s="12" t="s">
        <v>45</v>
      </c>
      <c r="J3" s="12" t="s">
        <v>9</v>
      </c>
      <c r="K3" s="12" t="s">
        <v>10</v>
      </c>
      <c r="L3" s="12" t="s">
        <v>11</v>
      </c>
      <c r="M3" s="12" t="s">
        <v>12</v>
      </c>
      <c r="N3" s="116" t="s">
        <v>41</v>
      </c>
      <c r="O3" s="123" t="s">
        <v>42</v>
      </c>
      <c r="P3" s="12" t="s">
        <v>13</v>
      </c>
      <c r="Q3" s="9" t="s">
        <v>14</v>
      </c>
      <c r="R3" s="13" t="s">
        <v>15</v>
      </c>
      <c r="S3" s="11" t="s">
        <v>16</v>
      </c>
      <c r="T3" s="9" t="s">
        <v>49</v>
      </c>
      <c r="U3" s="9" t="s">
        <v>50</v>
      </c>
      <c r="V3" s="13" t="s">
        <v>47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6.5" thickTop="1" thickBot="1">
      <c r="A4" s="177" t="s">
        <v>37</v>
      </c>
      <c r="B4" s="178"/>
      <c r="C4" s="178"/>
      <c r="D4" s="178"/>
      <c r="E4" s="178"/>
      <c r="F4" s="178"/>
      <c r="G4" s="178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70" t="s">
        <v>19</v>
      </c>
      <c r="B5" s="171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25">
      <c r="A6" s="170" t="s">
        <v>20</v>
      </c>
      <c r="B6" s="171" t="s">
        <v>20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25">
      <c r="A7" s="170" t="s">
        <v>21</v>
      </c>
      <c r="B7" s="171" t="s">
        <v>21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25">
      <c r="A8" s="170" t="s">
        <v>22</v>
      </c>
      <c r="B8" s="171" t="s">
        <v>22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25">
      <c r="A9" s="170" t="s">
        <v>23</v>
      </c>
      <c r="B9" s="171" t="s">
        <v>23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25">
      <c r="A10" s="170" t="s">
        <v>24</v>
      </c>
      <c r="B10" s="171" t="s">
        <v>24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25">
      <c r="A11" s="170" t="s">
        <v>25</v>
      </c>
      <c r="B11" s="171" t="s">
        <v>25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25">
      <c r="A12" s="170" t="s">
        <v>26</v>
      </c>
      <c r="B12" s="171" t="s">
        <v>26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25">
      <c r="A13" s="170" t="s">
        <v>27</v>
      </c>
      <c r="B13" s="171" t="s">
        <v>27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25">
      <c r="A14" s="170" t="s">
        <v>28</v>
      </c>
      <c r="B14" s="171" t="s">
        <v>28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25">
      <c r="A15" s="170" t="s">
        <v>29</v>
      </c>
      <c r="B15" s="171" t="s">
        <v>29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70" t="s">
        <v>30</v>
      </c>
      <c r="B16" s="171" t="s">
        <v>30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5.75" thickBot="1">
      <c r="A17" s="175" t="s">
        <v>31</v>
      </c>
      <c r="B17" s="176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6.5" thickTop="1" thickBot="1">
      <c r="A18" s="177" t="s">
        <v>38</v>
      </c>
      <c r="B18" s="178"/>
      <c r="C18" s="178"/>
      <c r="D18" s="178"/>
      <c r="E18" s="178"/>
      <c r="F18" s="178"/>
      <c r="G18" s="178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79" t="s">
        <v>19</v>
      </c>
      <c r="B19" s="180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25">
      <c r="A20" s="159" t="s">
        <v>20</v>
      </c>
      <c r="B20" s="160" t="s">
        <v>20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25">
      <c r="A21" s="159" t="s">
        <v>21</v>
      </c>
      <c r="B21" s="160" t="s">
        <v>21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25">
      <c r="A22" s="159" t="s">
        <v>22</v>
      </c>
      <c r="B22" s="160" t="s">
        <v>22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25">
      <c r="A23" s="159" t="s">
        <v>23</v>
      </c>
      <c r="B23" s="160" t="s">
        <v>23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25">
      <c r="A24" s="159" t="s">
        <v>24</v>
      </c>
      <c r="B24" s="160" t="s">
        <v>24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25">
      <c r="A25" s="159" t="s">
        <v>25</v>
      </c>
      <c r="B25" s="160" t="s">
        <v>25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25">
      <c r="A26" s="159" t="s">
        <v>26</v>
      </c>
      <c r="B26" s="160" t="s">
        <v>26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25">
      <c r="A27" s="159" t="s">
        <v>27</v>
      </c>
      <c r="B27" s="160" t="s">
        <v>27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25">
      <c r="A28" s="159" t="s">
        <v>28</v>
      </c>
      <c r="B28" s="160" t="s">
        <v>28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25">
      <c r="A29" s="159" t="s">
        <v>29</v>
      </c>
      <c r="B29" s="160" t="s">
        <v>29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61" t="s">
        <v>30</v>
      </c>
      <c r="B30" s="162" t="s">
        <v>30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5.75" thickBot="1">
      <c r="A31" s="163" t="s">
        <v>31</v>
      </c>
      <c r="B31" s="164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3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6.5" thickTop="1" thickBot="1">
      <c r="A32" s="177" t="s">
        <v>43</v>
      </c>
      <c r="B32" s="178"/>
      <c r="C32" s="178"/>
      <c r="D32" s="178"/>
      <c r="E32" s="178"/>
      <c r="F32" s="178"/>
      <c r="G32" s="178"/>
      <c r="H32" s="108"/>
      <c r="I32" s="142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79" t="s">
        <v>19</v>
      </c>
      <c r="B33" s="180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49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25">
      <c r="A34" s="159" t="s">
        <v>20</v>
      </c>
      <c r="B34" s="160" t="s">
        <v>20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0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25">
      <c r="A35" s="159" t="s">
        <v>21</v>
      </c>
      <c r="B35" s="160" t="s">
        <v>21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25">
      <c r="A36" s="159" t="s">
        <v>22</v>
      </c>
      <c r="B36" s="160" t="s">
        <v>22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25">
      <c r="A37" s="159" t="s">
        <v>23</v>
      </c>
      <c r="B37" s="160" t="s">
        <v>23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25">
      <c r="A38" s="159" t="s">
        <v>24</v>
      </c>
      <c r="B38" s="160" t="s">
        <v>24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25">
      <c r="A39" s="159" t="s">
        <v>25</v>
      </c>
      <c r="B39" s="160" t="s">
        <v>25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1"/>
      <c r="Y39" s="141"/>
      <c r="Z39" s="141"/>
      <c r="AA39" s="141"/>
      <c r="AB39" s="141"/>
      <c r="AC39" s="141"/>
      <c r="AD39" s="14"/>
      <c r="AE39" s="14"/>
      <c r="AF39" s="14"/>
    </row>
    <row r="40" spans="1:32" ht="14.25">
      <c r="A40" s="159" t="s">
        <v>26</v>
      </c>
      <c r="B40" s="160" t="s">
        <v>26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25">
      <c r="A41" s="159" t="s">
        <v>27</v>
      </c>
      <c r="B41" s="160" t="s">
        <v>27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25">
      <c r="A42" s="159" t="s">
        <v>28</v>
      </c>
      <c r="B42" s="160" t="s">
        <v>28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5">
        <v>7.7175535000778518E-4</v>
      </c>
      <c r="O42" s="146">
        <v>8.2882801015339244E-4</v>
      </c>
      <c r="P42" s="18">
        <v>0.85594262147472433</v>
      </c>
      <c r="Q42" s="18">
        <v>0.14285375491004962</v>
      </c>
      <c r="R42" s="152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25">
      <c r="A43" s="159" t="s">
        <v>29</v>
      </c>
      <c r="B43" s="160" t="s">
        <v>29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2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61" t="s">
        <v>30</v>
      </c>
      <c r="B44" s="162" t="s">
        <v>30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7">
        <v>1.7501106611316161E-3</v>
      </c>
      <c r="O44" s="148">
        <v>2.0261328910827808E-3</v>
      </c>
      <c r="P44" s="18">
        <v>0.82599082971994053</v>
      </c>
      <c r="Q44" s="18">
        <v>0.17219347731363924</v>
      </c>
      <c r="R44" s="153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5.75" thickBot="1">
      <c r="A45" s="163" t="s">
        <v>31</v>
      </c>
      <c r="B45" s="164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6.5" thickTop="1" thickBot="1">
      <c r="A46" s="177" t="s">
        <v>46</v>
      </c>
      <c r="B46" s="178"/>
      <c r="C46" s="178"/>
      <c r="D46" s="178"/>
      <c r="E46" s="178"/>
      <c r="F46" s="178"/>
      <c r="G46" s="178"/>
      <c r="H46" s="144"/>
      <c r="I46" s="144"/>
      <c r="J46" s="144"/>
      <c r="K46" s="144"/>
      <c r="L46" s="144"/>
      <c r="M46" s="144"/>
      <c r="N46" s="144"/>
      <c r="O46" s="144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79" t="s">
        <v>19</v>
      </c>
      <c r="B47" s="180"/>
      <c r="C47" s="80">
        <v>976.3664</v>
      </c>
      <c r="D47" s="83">
        <v>252.78640000000001</v>
      </c>
      <c r="E47" s="84">
        <f t="shared" ref="E47:E54" si="2">D47/C47</f>
        <v>0.25890526343389125</v>
      </c>
      <c r="F47" s="61">
        <v>47.163499999999999</v>
      </c>
      <c r="G47" s="34">
        <f t="shared" ref="G47:G54" si="3"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25">
      <c r="A48" s="159" t="s">
        <v>20</v>
      </c>
      <c r="B48" s="160" t="s">
        <v>20</v>
      </c>
      <c r="C48" s="64">
        <v>1087.9072000000001</v>
      </c>
      <c r="D48" s="85">
        <v>412.53200000000004</v>
      </c>
      <c r="E48" s="73">
        <f t="shared" si="2"/>
        <v>0.37919778451691466</v>
      </c>
      <c r="F48" s="55">
        <v>29.179100000000002</v>
      </c>
      <c r="G48" s="39">
        <f t="shared" si="3"/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25">
      <c r="A49" s="159" t="s">
        <v>21</v>
      </c>
      <c r="B49" s="160" t="s">
        <v>21</v>
      </c>
      <c r="C49" s="64">
        <v>864.13040000000001</v>
      </c>
      <c r="D49" s="86">
        <v>234.77339999999998</v>
      </c>
      <c r="E49" s="73">
        <f t="shared" si="2"/>
        <v>0.27168746753962131</v>
      </c>
      <c r="F49" s="48">
        <v>13.457899999999999</v>
      </c>
      <c r="G49" s="39">
        <f t="shared" si="3"/>
        <v>1.5573922639453489E-2</v>
      </c>
      <c r="H49" s="126"/>
      <c r="I49" s="20">
        <v>0.2847246202656451</v>
      </c>
      <c r="J49" s="20">
        <v>0.34783500268015105</v>
      </c>
      <c r="K49" s="20">
        <v>1.2753167808932542E-2</v>
      </c>
      <c r="L49" s="20">
        <v>0.27393215190670295</v>
      </c>
      <c r="M49" s="20">
        <v>7.7653442119383825E-2</v>
      </c>
      <c r="N49" s="104">
        <v>1.5362264769298707E-3</v>
      </c>
      <c r="O49" s="21">
        <v>1.5653887422546412E-3</v>
      </c>
      <c r="P49" s="18">
        <v>0.80206540586929931</v>
      </c>
      <c r="Q49" s="18">
        <v>0.19784537148559986</v>
      </c>
      <c r="R49" s="21">
        <v>8.9222645100785718E-5</v>
      </c>
      <c r="S49" s="18">
        <v>3.6123080111510786E-3</v>
      </c>
      <c r="T49" s="18">
        <v>2.0992085885154957E-2</v>
      </c>
      <c r="U49" s="18">
        <v>0.21967781813595247</v>
      </c>
      <c r="V49" s="21">
        <v>0.75571778796774147</v>
      </c>
      <c r="X49" s="14"/>
      <c r="Y49" s="14"/>
      <c r="Z49" s="14"/>
      <c r="AB49" s="14"/>
      <c r="AC49" s="14"/>
      <c r="AD49" s="14"/>
      <c r="AE49" s="14"/>
      <c r="AF49" s="14"/>
    </row>
    <row r="50" spans="1:32" ht="14.25">
      <c r="A50" s="159" t="s">
        <v>22</v>
      </c>
      <c r="B50" s="160" t="s">
        <v>22</v>
      </c>
      <c r="C50" s="64">
        <v>839.52949999999998</v>
      </c>
      <c r="D50" s="86">
        <v>227.4228</v>
      </c>
      <c r="E50" s="73">
        <f t="shared" si="2"/>
        <v>0.27089316099076921</v>
      </c>
      <c r="F50" s="48">
        <v>11.559799999999999</v>
      </c>
      <c r="G50" s="39">
        <f t="shared" si="3"/>
        <v>1.3769379158207067E-2</v>
      </c>
      <c r="H50" s="126"/>
      <c r="I50" s="20">
        <v>0.33901834301236589</v>
      </c>
      <c r="J50" s="20">
        <v>0.28404981599812751</v>
      </c>
      <c r="K50" s="20">
        <v>8.813984499651293E-3</v>
      </c>
      <c r="L50" s="20">
        <v>0.27246773341496638</v>
      </c>
      <c r="M50" s="20">
        <v>9.3528458499671549E-2</v>
      </c>
      <c r="N50" s="104">
        <v>9.7173476334065688E-4</v>
      </c>
      <c r="O50" s="21">
        <v>1.1499298118767716E-3</v>
      </c>
      <c r="P50" s="18">
        <v>0.83151098323525263</v>
      </c>
      <c r="Q50" s="18">
        <v>0.16825948343685362</v>
      </c>
      <c r="R50" s="21">
        <v>2.2953332789377859E-4</v>
      </c>
      <c r="S50" s="18">
        <v>4.6740702088612198E-3</v>
      </c>
      <c r="T50" s="18">
        <v>2.3985265187596392E-2</v>
      </c>
      <c r="U50" s="18">
        <v>0.19384057185449433</v>
      </c>
      <c r="V50" s="21">
        <v>0.77750009274904808</v>
      </c>
      <c r="X50" s="14"/>
      <c r="Z50" s="44"/>
      <c r="AB50" s="14"/>
      <c r="AC50" s="14"/>
      <c r="AD50" s="14"/>
      <c r="AE50" s="14"/>
      <c r="AF50" s="14"/>
    </row>
    <row r="51" spans="1:32" ht="14.25">
      <c r="A51" s="159" t="s">
        <v>23</v>
      </c>
      <c r="B51" s="160" t="s">
        <v>23</v>
      </c>
      <c r="C51" s="64">
        <v>852.36009999999999</v>
      </c>
      <c r="D51" s="86">
        <v>191.3614</v>
      </c>
      <c r="E51" s="73">
        <f t="shared" si="2"/>
        <v>0.22450769340329282</v>
      </c>
      <c r="F51" s="48">
        <v>8.9806999999999988</v>
      </c>
      <c r="G51" s="39">
        <f t="shared" si="3"/>
        <v>1.0536274515900028E-2</v>
      </c>
      <c r="H51" s="126"/>
      <c r="I51" s="20">
        <v>0.42637366530882898</v>
      </c>
      <c r="J51" s="20">
        <v>0.25351937520303919</v>
      </c>
      <c r="K51" s="20">
        <v>1.475608724528518E-2</v>
      </c>
      <c r="L51" s="20">
        <v>0.22280207625861417</v>
      </c>
      <c r="M51" s="20">
        <v>7.9962095832500829E-2</v>
      </c>
      <c r="N51" s="104">
        <v>1.1905766119272828E-3</v>
      </c>
      <c r="O51" s="21">
        <v>1.396123539804362E-3</v>
      </c>
      <c r="P51" s="18">
        <v>0.82423508561698278</v>
      </c>
      <c r="Q51" s="18">
        <v>0.17557039565789154</v>
      </c>
      <c r="R51" s="21">
        <v>1.9451872512568337E-4</v>
      </c>
      <c r="S51" s="18">
        <v>3.4989637793152715E-3</v>
      </c>
      <c r="T51" s="18">
        <v>3.1981251352304292E-2</v>
      </c>
      <c r="U51" s="18">
        <v>0.21281365344252259</v>
      </c>
      <c r="V51" s="21">
        <v>0.75170613142585785</v>
      </c>
      <c r="X51" s="14"/>
      <c r="Z51" s="44"/>
      <c r="AB51" s="14"/>
      <c r="AC51" s="14"/>
      <c r="AD51" s="14"/>
      <c r="AE51" s="14"/>
      <c r="AF51" s="14"/>
    </row>
    <row r="52" spans="1:32" ht="14.25">
      <c r="A52" s="159" t="s">
        <v>24</v>
      </c>
      <c r="B52" s="160" t="s">
        <v>24</v>
      </c>
      <c r="C52" s="64">
        <v>1177.5572</v>
      </c>
      <c r="D52" s="86">
        <v>183.3321</v>
      </c>
      <c r="E52" s="73">
        <f t="shared" si="2"/>
        <v>0.15568848799871463</v>
      </c>
      <c r="F52" s="48">
        <v>9.0101999999999993</v>
      </c>
      <c r="G52" s="39">
        <f t="shared" si="3"/>
        <v>7.651602826597298E-3</v>
      </c>
      <c r="H52" s="156">
        <v>0.31517118658864302</v>
      </c>
      <c r="I52" s="20">
        <v>0.27724479116598333</v>
      </c>
      <c r="J52" s="20">
        <v>0.17851999036649771</v>
      </c>
      <c r="K52" s="20">
        <v>1.194065137557649E-2</v>
      </c>
      <c r="L52" s="20">
        <v>0.16493568210529391</v>
      </c>
      <c r="M52" s="20">
        <v>5.0267961505394386E-2</v>
      </c>
      <c r="N52" s="104">
        <v>9.7770197490194117E-4</v>
      </c>
      <c r="O52" s="21">
        <v>9.4203491770930537E-4</v>
      </c>
      <c r="P52" s="18">
        <v>0.80574676117644217</v>
      </c>
      <c r="Q52" s="18">
        <v>0.1940861981057056</v>
      </c>
      <c r="R52" s="21">
        <v>1.6704071785217736E-4</v>
      </c>
      <c r="S52" s="18">
        <v>5.6271299122548218E-3</v>
      </c>
      <c r="T52" s="18">
        <v>5.9699175275563246E-2</v>
      </c>
      <c r="U52" s="18">
        <v>0.21302557011013121</v>
      </c>
      <c r="V52" s="21">
        <v>0.72164812470205075</v>
      </c>
      <c r="X52" s="14"/>
      <c r="Z52" s="44"/>
      <c r="AB52" s="14"/>
      <c r="AC52" s="14"/>
      <c r="AD52" s="14"/>
      <c r="AE52" s="14"/>
      <c r="AF52" s="14"/>
    </row>
    <row r="53" spans="1:32" ht="14.25">
      <c r="A53" s="159" t="s">
        <v>25</v>
      </c>
      <c r="B53" s="160" t="s">
        <v>25</v>
      </c>
      <c r="C53" s="64">
        <v>1093.088</v>
      </c>
      <c r="D53" s="86">
        <v>330.83659999999998</v>
      </c>
      <c r="E53" s="73">
        <f t="shared" si="2"/>
        <v>0.30266236570157207</v>
      </c>
      <c r="F53" s="158">
        <v>8.6724999999999994</v>
      </c>
      <c r="G53" s="39">
        <f t="shared" si="3"/>
        <v>7.9339449339851861E-3</v>
      </c>
      <c r="H53" s="126"/>
      <c r="I53" s="20">
        <v>0.36535137152726954</v>
      </c>
      <c r="J53" s="20">
        <v>0.31417571137913874</v>
      </c>
      <c r="K53" s="20">
        <v>1.1133046927603267E-2</v>
      </c>
      <c r="L53" s="20">
        <v>0.24306551714043154</v>
      </c>
      <c r="M53" s="20">
        <v>6.4060167159460168E-2</v>
      </c>
      <c r="N53" s="104">
        <v>1.0290113879211922E-3</v>
      </c>
      <c r="O53" s="21">
        <v>1.1851744781755907E-3</v>
      </c>
      <c r="P53" s="18">
        <v>0.84002724391814754</v>
      </c>
      <c r="Q53" s="18">
        <v>0.15963499736526246</v>
      </c>
      <c r="R53" s="21">
        <v>3.377587165900641E-4</v>
      </c>
      <c r="S53" s="18">
        <v>8.4335044620572133E-3</v>
      </c>
      <c r="T53" s="18">
        <v>3.5669157791813635E-2</v>
      </c>
      <c r="U53" s="18">
        <v>0.20547017297401393</v>
      </c>
      <c r="V53" s="21">
        <v>0.75042716477211524</v>
      </c>
      <c r="X53" s="14"/>
      <c r="Z53" s="44"/>
      <c r="AB53" s="14"/>
      <c r="AC53" s="14"/>
      <c r="AD53" s="14"/>
      <c r="AE53" s="14"/>
      <c r="AF53" s="14"/>
    </row>
    <row r="54" spans="1:32" ht="14.25">
      <c r="A54" s="159" t="s">
        <v>26</v>
      </c>
      <c r="B54" s="160" t="s">
        <v>26</v>
      </c>
      <c r="C54" s="64">
        <v>1043.2998</v>
      </c>
      <c r="D54" s="86">
        <v>280.99240000000003</v>
      </c>
      <c r="E54" s="73">
        <f t="shared" si="2"/>
        <v>0.26933044557278746</v>
      </c>
      <c r="F54" s="158">
        <v>9.0754999999999999</v>
      </c>
      <c r="G54" s="39">
        <f t="shared" si="3"/>
        <v>8.6988418861002371E-3</v>
      </c>
      <c r="H54" s="126"/>
      <c r="I54" s="20">
        <v>0.42740619714486672</v>
      </c>
      <c r="J54" s="20">
        <v>0.26134060411015131</v>
      </c>
      <c r="K54" s="20">
        <v>1.7286402240276479E-2</v>
      </c>
      <c r="L54" s="20">
        <v>0.23096007494681778</v>
      </c>
      <c r="M54" s="20">
        <v>6.0808216391875086E-2</v>
      </c>
      <c r="N54" s="104">
        <v>9.1028484813281856E-4</v>
      </c>
      <c r="O54" s="21">
        <v>1.2882203178798655E-3</v>
      </c>
      <c r="P54" s="18">
        <v>0.80382982916319934</v>
      </c>
      <c r="Q54" s="18">
        <v>0.19602860079145035</v>
      </c>
      <c r="R54" s="21">
        <v>1.4157004535033938E-4</v>
      </c>
      <c r="S54" s="18">
        <v>4.6944595610048517E-3</v>
      </c>
      <c r="T54" s="18">
        <v>3.190858578842052E-2</v>
      </c>
      <c r="U54" s="18">
        <v>0.19791547535804502</v>
      </c>
      <c r="V54" s="21">
        <v>0.76548147929252963</v>
      </c>
      <c r="X54" s="14"/>
      <c r="Z54" s="44"/>
      <c r="AB54" s="14"/>
      <c r="AC54" s="14"/>
      <c r="AD54" s="14"/>
      <c r="AE54" s="14"/>
      <c r="AF54" s="14"/>
    </row>
    <row r="55" spans="1:32" ht="14.25">
      <c r="A55" s="159" t="s">
        <v>27</v>
      </c>
      <c r="B55" s="160" t="s">
        <v>27</v>
      </c>
      <c r="C55" s="64"/>
      <c r="D55" s="86"/>
      <c r="E55" s="73"/>
      <c r="F55" s="48"/>
      <c r="G55" s="39"/>
      <c r="H55" s="126"/>
      <c r="I55" s="20"/>
      <c r="J55" s="20"/>
      <c r="K55" s="20"/>
      <c r="L55" s="20"/>
      <c r="M55" s="20"/>
      <c r="N55" s="104"/>
      <c r="O55" s="21"/>
      <c r="P55" s="18"/>
      <c r="Q55" s="18"/>
      <c r="R55" s="21"/>
      <c r="S55" s="18"/>
      <c r="T55" s="18"/>
      <c r="U55" s="18"/>
      <c r="V55" s="21"/>
      <c r="X55" s="14"/>
      <c r="Z55" s="44"/>
      <c r="AB55" s="14"/>
      <c r="AC55" s="14"/>
      <c r="AD55" s="14"/>
      <c r="AE55" s="14"/>
      <c r="AF55" s="14"/>
    </row>
    <row r="56" spans="1:32" ht="14.25">
      <c r="A56" s="159" t="s">
        <v>28</v>
      </c>
      <c r="B56" s="160" t="s">
        <v>28</v>
      </c>
      <c r="C56" s="64"/>
      <c r="D56" s="86"/>
      <c r="E56" s="73"/>
      <c r="F56" s="48"/>
      <c r="G56" s="39"/>
      <c r="H56" s="126"/>
      <c r="I56" s="109"/>
      <c r="J56" s="109"/>
      <c r="K56" s="109"/>
      <c r="L56" s="109"/>
      <c r="M56" s="109"/>
      <c r="N56" s="145"/>
      <c r="O56" s="146"/>
      <c r="P56" s="18"/>
      <c r="Q56" s="18"/>
      <c r="R56" s="39"/>
      <c r="S56" s="18"/>
      <c r="T56" s="18"/>
      <c r="U56" s="18"/>
      <c r="V56" s="39"/>
      <c r="X56" s="14"/>
      <c r="Z56" s="44"/>
      <c r="AB56" s="14"/>
      <c r="AC56" s="14"/>
      <c r="AD56" s="14"/>
      <c r="AE56" s="14"/>
      <c r="AF56" s="14"/>
    </row>
    <row r="57" spans="1:32" ht="14.25">
      <c r="A57" s="159" t="s">
        <v>29</v>
      </c>
      <c r="B57" s="160" t="s">
        <v>29</v>
      </c>
      <c r="C57" s="64"/>
      <c r="D57" s="86"/>
      <c r="E57" s="73"/>
      <c r="F57" s="48"/>
      <c r="G57" s="39"/>
      <c r="H57" s="126"/>
      <c r="I57" s="18"/>
      <c r="J57" s="20"/>
      <c r="K57" s="20"/>
      <c r="L57" s="20"/>
      <c r="M57" s="20"/>
      <c r="N57" s="104"/>
      <c r="O57" s="21"/>
      <c r="P57" s="18"/>
      <c r="Q57" s="18"/>
      <c r="R57" s="39"/>
      <c r="S57" s="18"/>
      <c r="T57" s="18"/>
      <c r="U57" s="18"/>
      <c r="V57" s="39"/>
      <c r="X57" s="14"/>
      <c r="Z57" s="44"/>
      <c r="AB57" s="14"/>
      <c r="AC57" s="14"/>
      <c r="AD57" s="14"/>
      <c r="AE57" s="14"/>
      <c r="AF57" s="14"/>
    </row>
    <row r="58" spans="1:32" ht="15" thickBot="1">
      <c r="A58" s="161" t="s">
        <v>30</v>
      </c>
      <c r="B58" s="162" t="s">
        <v>30</v>
      </c>
      <c r="C58" s="67"/>
      <c r="D58" s="87"/>
      <c r="E58" s="88"/>
      <c r="F58" s="82"/>
      <c r="G58" s="40"/>
      <c r="H58" s="126"/>
      <c r="I58" s="25"/>
      <c r="J58" s="112"/>
      <c r="K58" s="112"/>
      <c r="L58" s="112"/>
      <c r="M58" s="112"/>
      <c r="N58" s="147"/>
      <c r="O58" s="148"/>
      <c r="P58" s="18"/>
      <c r="Q58" s="18"/>
      <c r="R58" s="40"/>
      <c r="S58" s="18"/>
      <c r="T58" s="18"/>
      <c r="U58" s="18"/>
      <c r="V58" s="40"/>
      <c r="X58" s="14"/>
      <c r="Z58" s="44"/>
      <c r="AB58" s="14"/>
      <c r="AC58" s="14"/>
      <c r="AD58" s="14"/>
      <c r="AE58" s="14"/>
      <c r="AF58" s="14"/>
    </row>
    <row r="59" spans="1:32" ht="15.75" thickBot="1">
      <c r="A59" s="163" t="s">
        <v>31</v>
      </c>
      <c r="B59" s="164"/>
      <c r="C59" s="81">
        <f>SUM(C47:C58)</f>
        <v>7934.2385999999997</v>
      </c>
      <c r="D59" s="89">
        <f>SUM(D47:D58)</f>
        <v>2114.0371000000005</v>
      </c>
      <c r="E59" s="102">
        <f>D59/C59</f>
        <v>0.26644486088431985</v>
      </c>
      <c r="F59" s="62">
        <f>SUM(F47:F58)</f>
        <v>137.0992</v>
      </c>
      <c r="G59" s="103">
        <f>F59/C59</f>
        <v>1.7279440020873584E-2</v>
      </c>
      <c r="H59" s="30">
        <v>4.6776019566641222E-2</v>
      </c>
      <c r="I59" s="122">
        <v>0.33089188923559726</v>
      </c>
      <c r="J59" s="31">
        <v>0.28793511453008236</v>
      </c>
      <c r="K59" s="31">
        <v>1.3895296771135674E-2</v>
      </c>
      <c r="L59" s="31">
        <v>0.24027191468630651</v>
      </c>
      <c r="M59" s="31">
        <v>7.7866539077864394E-2</v>
      </c>
      <c r="N59" s="122">
        <v>1.0847795779673176E-3</v>
      </c>
      <c r="O59" s="122">
        <v>1.2784465544053592E-3</v>
      </c>
      <c r="P59" s="30">
        <v>0.8222283736211311</v>
      </c>
      <c r="Q59" s="31">
        <v>0.17754114427564605</v>
      </c>
      <c r="R59" s="32">
        <v>2.3048210322285998E-4</v>
      </c>
      <c r="S59" s="30">
        <v>5.0100998361065048E-3</v>
      </c>
      <c r="T59" s="31">
        <v>3.4410063027115793E-2</v>
      </c>
      <c r="U59" s="31">
        <v>0.20297123574708292</v>
      </c>
      <c r="V59" s="32">
        <v>0.75760860138969477</v>
      </c>
      <c r="X59" s="14"/>
      <c r="Z59" s="44"/>
      <c r="AB59" s="14"/>
      <c r="AC59" s="14"/>
      <c r="AD59" s="14"/>
      <c r="AE59" s="14"/>
      <c r="AF59" s="14"/>
    </row>
    <row r="60" spans="1:32" ht="15.75" thickTop="1">
      <c r="A60" s="1"/>
      <c r="B60" s="42"/>
      <c r="C60" s="155"/>
      <c r="D60" s="101"/>
      <c r="E60" s="101"/>
      <c r="F60" s="101"/>
      <c r="G60" s="101"/>
      <c r="H60" s="43"/>
      <c r="I60" s="154"/>
      <c r="J60" s="154"/>
      <c r="K60" s="154"/>
      <c r="L60" s="154"/>
      <c r="M60" s="154"/>
      <c r="N60" s="154"/>
      <c r="O60" s="154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5.75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6.5" thickTop="1" thickBot="1">
      <c r="A62" s="177" t="s">
        <v>32</v>
      </c>
      <c r="B62" s="178"/>
      <c r="C62" s="178"/>
      <c r="D62" s="178"/>
      <c r="E62" s="45" t="s">
        <v>33</v>
      </c>
      <c r="F62" s="45"/>
      <c r="G62" s="45"/>
      <c r="H62" s="172" t="s">
        <v>1</v>
      </c>
      <c r="I62" s="173"/>
      <c r="J62" s="173"/>
      <c r="K62" s="173"/>
      <c r="L62" s="173"/>
      <c r="M62" s="173"/>
      <c r="N62" s="173"/>
      <c r="O62" s="174"/>
      <c r="P62" s="167" t="s">
        <v>2</v>
      </c>
      <c r="Q62" s="168"/>
      <c r="R62" s="169"/>
      <c r="S62" s="167" t="s">
        <v>3</v>
      </c>
      <c r="T62" s="168"/>
      <c r="U62" s="168"/>
      <c r="V62" s="169"/>
    </row>
    <row r="63" spans="1:32" ht="45.75" thickTop="1">
      <c r="A63" s="46"/>
      <c r="B63" s="47"/>
      <c r="C63" s="63" t="s">
        <v>34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52</v>
      </c>
      <c r="I63" s="12" t="s">
        <v>45</v>
      </c>
      <c r="J63" s="9" t="s">
        <v>9</v>
      </c>
      <c r="K63" s="9" t="s">
        <v>35</v>
      </c>
      <c r="L63" s="9" t="s">
        <v>11</v>
      </c>
      <c r="M63" s="9" t="s">
        <v>12</v>
      </c>
      <c r="N63" s="12" t="s">
        <v>41</v>
      </c>
      <c r="O63" s="138" t="s">
        <v>42</v>
      </c>
      <c r="P63" s="11" t="s">
        <v>13</v>
      </c>
      <c r="Q63" s="9" t="s">
        <v>14</v>
      </c>
      <c r="R63" s="13" t="s">
        <v>15</v>
      </c>
      <c r="S63" s="11" t="s">
        <v>16</v>
      </c>
      <c r="T63" s="9" t="s">
        <v>17</v>
      </c>
      <c r="U63" s="9" t="s">
        <v>18</v>
      </c>
      <c r="V63" s="13" t="s">
        <v>36</v>
      </c>
    </row>
    <row r="64" spans="1:32" ht="14.25">
      <c r="A64" s="170">
        <v>2007</v>
      </c>
      <c r="B64" s="171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25">
      <c r="A65" s="170">
        <v>2008</v>
      </c>
      <c r="B65" s="171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25">
      <c r="A66" s="170">
        <v>2009</v>
      </c>
      <c r="B66" s="171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25">
      <c r="A67" s="170">
        <v>2010</v>
      </c>
      <c r="B67" s="171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25">
      <c r="A68" s="170">
        <v>2011</v>
      </c>
      <c r="B68" s="171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25">
      <c r="A69" s="170">
        <v>2012</v>
      </c>
      <c r="B69" s="171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25">
      <c r="A70" s="170">
        <v>2013</v>
      </c>
      <c r="B70" s="171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25">
      <c r="A71" s="170">
        <v>2014</v>
      </c>
      <c r="B71" s="171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25">
      <c r="A72" s="170" t="s">
        <v>39</v>
      </c>
      <c r="B72" s="171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25">
      <c r="A73" s="170">
        <v>2016</v>
      </c>
      <c r="B73" s="171"/>
      <c r="C73" s="96">
        <f>C31</f>
        <v>4633.6657000000005</v>
      </c>
      <c r="D73" s="97">
        <f t="shared" ref="D73:V73" si="4">D31</f>
        <v>2038.7188000000001</v>
      </c>
      <c r="E73" s="77">
        <f t="shared" si="4"/>
        <v>0.43997969037774992</v>
      </c>
      <c r="F73" s="98">
        <f t="shared" si="4"/>
        <v>127.01500000000001</v>
      </c>
      <c r="G73" s="99">
        <f t="shared" si="4"/>
        <v>2.7411343032364203E-2</v>
      </c>
      <c r="H73" s="125"/>
      <c r="I73" s="128"/>
      <c r="J73" s="26">
        <f t="shared" si="4"/>
        <v>0.76530093657813947</v>
      </c>
      <c r="K73" s="26">
        <f t="shared" si="4"/>
        <v>4.4684578777446117E-2</v>
      </c>
      <c r="L73" s="26">
        <f t="shared" si="4"/>
        <v>0.12816712263036154</v>
      </c>
      <c r="M73" s="26">
        <f t="shared" si="4"/>
        <v>6.1160324966904718E-2</v>
      </c>
      <c r="N73" s="121">
        <f>N31</f>
        <v>3.4236393013850782E-4</v>
      </c>
      <c r="O73" s="139">
        <f t="shared" si="4"/>
        <v>3.446731170097144E-4</v>
      </c>
      <c r="P73" s="24">
        <f t="shared" si="4"/>
        <v>0.88362049942446219</v>
      </c>
      <c r="Q73" s="26">
        <f t="shared" si="4"/>
        <v>0.1148960098696805</v>
      </c>
      <c r="R73" s="27">
        <f t="shared" si="4"/>
        <v>1.4834907058573518E-3</v>
      </c>
      <c r="S73" s="24">
        <f t="shared" si="4"/>
        <v>6.2500804530865343E-3</v>
      </c>
      <c r="T73" s="26">
        <f t="shared" si="4"/>
        <v>3.8416729246299255E-2</v>
      </c>
      <c r="U73" s="26">
        <f t="shared" si="4"/>
        <v>0.18123659758661256</v>
      </c>
      <c r="V73" s="27">
        <f t="shared" si="4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25">
      <c r="A74" s="170">
        <v>2017</v>
      </c>
      <c r="B74" s="171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5">J45</f>
        <v>0.43137059622679791</v>
      </c>
      <c r="K74" s="26">
        <f t="shared" si="5"/>
        <v>3.1586323960645174E-2</v>
      </c>
      <c r="L74" s="26">
        <f t="shared" si="5"/>
        <v>0.35809304029186584</v>
      </c>
      <c r="M74" s="26">
        <f t="shared" si="5"/>
        <v>8.1700309417205727E-2</v>
      </c>
      <c r="N74" s="121">
        <f t="shared" si="5"/>
        <v>1.2536286815713769E-3</v>
      </c>
      <c r="O74" s="139">
        <f t="shared" si="5"/>
        <v>1.209407484051437E-3</v>
      </c>
      <c r="P74" s="24">
        <f>P45</f>
        <v>0.83821383383061532</v>
      </c>
      <c r="Q74" s="26">
        <f t="shared" si="5"/>
        <v>0.16082583450748825</v>
      </c>
      <c r="R74" s="27">
        <f t="shared" si="5"/>
        <v>9.603316618964422E-4</v>
      </c>
      <c r="S74" s="24">
        <f t="shared" si="5"/>
        <v>5.6025365602048642E-3</v>
      </c>
      <c r="T74" s="26">
        <f t="shared" si="5"/>
        <v>3.4610940893773229E-2</v>
      </c>
      <c r="U74" s="26">
        <f t="shared" si="5"/>
        <v>0.21092201445807623</v>
      </c>
      <c r="V74" s="27">
        <f t="shared" si="5"/>
        <v>0.74886450808794569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65">
        <v>2018</v>
      </c>
      <c r="B75" s="166"/>
      <c r="C75" s="65">
        <f>C59</f>
        <v>7934.2385999999997</v>
      </c>
      <c r="D75" s="74">
        <f>D59</f>
        <v>2114.0371000000005</v>
      </c>
      <c r="E75" s="90">
        <f>E59</f>
        <v>0.26644486088431985</v>
      </c>
      <c r="F75" s="91">
        <f>F59</f>
        <v>137.0992</v>
      </c>
      <c r="G75" s="51">
        <f>G59</f>
        <v>1.7279440020873584E-2</v>
      </c>
      <c r="H75" s="157">
        <f t="shared" ref="H75:V75" si="6">H59</f>
        <v>4.6776019566641222E-2</v>
      </c>
      <c r="I75" s="92">
        <f t="shared" si="6"/>
        <v>0.33089188923559726</v>
      </c>
      <c r="J75" s="92">
        <f t="shared" si="6"/>
        <v>0.28793511453008236</v>
      </c>
      <c r="K75" s="92">
        <f t="shared" si="6"/>
        <v>1.3895296771135674E-2</v>
      </c>
      <c r="L75" s="92">
        <f t="shared" si="6"/>
        <v>0.24027191468630651</v>
      </c>
      <c r="M75" s="92">
        <f t="shared" si="6"/>
        <v>7.7866539077864394E-2</v>
      </c>
      <c r="N75" s="107">
        <f t="shared" si="6"/>
        <v>1.0847795779673176E-3</v>
      </c>
      <c r="O75" s="140">
        <f t="shared" si="6"/>
        <v>1.2784465544053592E-3</v>
      </c>
      <c r="P75" s="94">
        <f t="shared" si="6"/>
        <v>0.8222283736211311</v>
      </c>
      <c r="Q75" s="92">
        <f t="shared" si="6"/>
        <v>0.17754114427564605</v>
      </c>
      <c r="R75" s="93">
        <f t="shared" si="6"/>
        <v>2.3048210322285998E-4</v>
      </c>
      <c r="S75" s="94">
        <f t="shared" si="6"/>
        <v>5.0100998361065048E-3</v>
      </c>
      <c r="T75" s="92">
        <f t="shared" si="6"/>
        <v>3.4410063027115793E-2</v>
      </c>
      <c r="U75" s="92">
        <f t="shared" si="6"/>
        <v>0.20297123574708292</v>
      </c>
      <c r="V75" s="93">
        <f t="shared" si="6"/>
        <v>0.75760860138969477</v>
      </c>
    </row>
    <row r="76" spans="1:29" s="6" customFormat="1" ht="13.5" thickTop="1">
      <c r="A76" s="6" t="s">
        <v>40</v>
      </c>
      <c r="B76" s="52"/>
    </row>
    <row r="77" spans="1:29" s="6" customFormat="1">
      <c r="A77" s="6" t="s">
        <v>48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  <mergeCell ref="S62:V62"/>
    <mergeCell ref="A64:B64"/>
    <mergeCell ref="A65:B65"/>
    <mergeCell ref="A66:B66"/>
    <mergeCell ref="A67:B67"/>
    <mergeCell ref="P62:R62"/>
    <mergeCell ref="H62:O62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F1:G1"/>
    <mergeCell ref="A2:G2"/>
    <mergeCell ref="A7:B7"/>
    <mergeCell ref="A8:B8"/>
    <mergeCell ref="A9:B9"/>
    <mergeCell ref="A3:B3"/>
    <mergeCell ref="A4:G4"/>
    <mergeCell ref="A25:B25"/>
    <mergeCell ref="H2:O2"/>
    <mergeCell ref="A17:B17"/>
    <mergeCell ref="A18:G18"/>
    <mergeCell ref="A19:B19"/>
    <mergeCell ref="A20:B20"/>
    <mergeCell ref="A21:B21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</mergeCells>
  <conditionalFormatting sqref="D30:G30 J21:L30 N28:N30 C20:G29">
    <cfRule type="expression" dxfId="53" priority="72" stopIfTrue="1">
      <formula>$C20=0</formula>
    </cfRule>
  </conditionalFormatting>
  <conditionalFormatting sqref="E6:E16 G6:G16 J6:L16">
    <cfRule type="expression" dxfId="52" priority="73" stopIfTrue="1">
      <formula>$C6=0</formula>
    </cfRule>
  </conditionalFormatting>
  <conditionalFormatting sqref="J20:L20">
    <cfRule type="expression" dxfId="51" priority="67" stopIfTrue="1">
      <formula>$C20=0</formula>
    </cfRule>
  </conditionalFormatting>
  <conditionalFormatting sqref="P20:Q30">
    <cfRule type="expression" dxfId="50" priority="63" stopIfTrue="1">
      <formula>$C20=0</formula>
    </cfRule>
  </conditionalFormatting>
  <conditionalFormatting sqref="T20:U30">
    <cfRule type="expression" dxfId="49" priority="62" stopIfTrue="1">
      <formula>$C20=0</formula>
    </cfRule>
  </conditionalFormatting>
  <conditionalFormatting sqref="R21:R30">
    <cfRule type="expression" dxfId="48" priority="61" stopIfTrue="1">
      <formula>$C21=0</formula>
    </cfRule>
  </conditionalFormatting>
  <conditionalFormatting sqref="R20">
    <cfRule type="expression" dxfId="47" priority="60" stopIfTrue="1">
      <formula>$C20=0</formula>
    </cfRule>
  </conditionalFormatting>
  <conditionalFormatting sqref="S20:S30">
    <cfRule type="expression" dxfId="46" priority="59" stopIfTrue="1">
      <formula>$C20=0</formula>
    </cfRule>
  </conditionalFormatting>
  <conditionalFormatting sqref="V21:V30">
    <cfRule type="expression" dxfId="45" priority="58" stopIfTrue="1">
      <formula>$C21=0</formula>
    </cfRule>
  </conditionalFormatting>
  <conditionalFormatting sqref="V20">
    <cfRule type="expression" dxfId="44" priority="57" stopIfTrue="1">
      <formula>$C20=0</formula>
    </cfRule>
  </conditionalFormatting>
  <conditionalFormatting sqref="O28:O30">
    <cfRule type="expression" dxfId="43" priority="54" stopIfTrue="1">
      <formula>$C28=0</formula>
    </cfRule>
  </conditionalFormatting>
  <conditionalFormatting sqref="M20:M30">
    <cfRule type="expression" dxfId="42" priority="52" stopIfTrue="1">
      <formula>$C20=0</formula>
    </cfRule>
  </conditionalFormatting>
  <conditionalFormatting sqref="M20">
    <cfRule type="expression" dxfId="41" priority="51" stopIfTrue="1">
      <formula>$C20=0</formula>
    </cfRule>
  </conditionalFormatting>
  <conditionalFormatting sqref="D44:G44 J35:L44 N35:N44 C34:G43">
    <cfRule type="expression" dxfId="40" priority="49" stopIfTrue="1">
      <formula>$C34=0</formula>
    </cfRule>
  </conditionalFormatting>
  <conditionalFormatting sqref="J34:L34">
    <cfRule type="expression" dxfId="39" priority="48" stopIfTrue="1">
      <formula>$C34=0</formula>
    </cfRule>
  </conditionalFormatting>
  <conditionalFormatting sqref="P34:Q44">
    <cfRule type="expression" dxfId="38" priority="47" stopIfTrue="1">
      <formula>$C34=0</formula>
    </cfRule>
  </conditionalFormatting>
  <conditionalFormatting sqref="T34:U44">
    <cfRule type="expression" dxfId="37" priority="46" stopIfTrue="1">
      <formula>$C34=0</formula>
    </cfRule>
  </conditionalFormatting>
  <conditionalFormatting sqref="R35:R44">
    <cfRule type="expression" dxfId="36" priority="45" stopIfTrue="1">
      <formula>$C35=0</formula>
    </cfRule>
  </conditionalFormatting>
  <conditionalFormatting sqref="R34">
    <cfRule type="expression" dxfId="35" priority="44" stopIfTrue="1">
      <formula>$C34=0</formula>
    </cfRule>
  </conditionalFormatting>
  <conditionalFormatting sqref="S34:S44">
    <cfRule type="expression" dxfId="34" priority="43" stopIfTrue="1">
      <formula>$C34=0</formula>
    </cfRule>
  </conditionalFormatting>
  <conditionalFormatting sqref="V35:V44">
    <cfRule type="expression" dxfId="33" priority="42" stopIfTrue="1">
      <formula>$C35=0</formula>
    </cfRule>
  </conditionalFormatting>
  <conditionalFormatting sqref="V34">
    <cfRule type="expression" dxfId="32" priority="41" stopIfTrue="1">
      <formula>$C34=0</formula>
    </cfRule>
  </conditionalFormatting>
  <conditionalFormatting sqref="O35:O44">
    <cfRule type="expression" dxfId="31" priority="40" stopIfTrue="1">
      <formula>$C35=0</formula>
    </cfRule>
  </conditionalFormatting>
  <conditionalFormatting sqref="O34">
    <cfRule type="expression" dxfId="30" priority="39" stopIfTrue="1">
      <formula>$C34=0</formula>
    </cfRule>
  </conditionalFormatting>
  <conditionalFormatting sqref="M35:M44">
    <cfRule type="expression" dxfId="29" priority="38" stopIfTrue="1">
      <formula>$C35=0</formula>
    </cfRule>
  </conditionalFormatting>
  <conditionalFormatting sqref="M34">
    <cfRule type="expression" dxfId="28" priority="37" stopIfTrue="1">
      <formula>$C34=0</formula>
    </cfRule>
  </conditionalFormatting>
  <conditionalFormatting sqref="N34">
    <cfRule type="expression" dxfId="27" priority="36" stopIfTrue="1">
      <formula>$C34=0</formula>
    </cfRule>
  </conditionalFormatting>
  <conditionalFormatting sqref="M6:M16">
    <cfRule type="expression" dxfId="26" priority="27" stopIfTrue="1">
      <formula>$C6=0</formula>
    </cfRule>
  </conditionalFormatting>
  <conditionalFormatting sqref="N6:N16">
    <cfRule type="expression" dxfId="25" priority="26" stopIfTrue="1">
      <formula>$C6=0</formula>
    </cfRule>
  </conditionalFormatting>
  <conditionalFormatting sqref="O6:O16">
    <cfRule type="expression" dxfId="24" priority="25" stopIfTrue="1">
      <formula>$C6=0</formula>
    </cfRule>
  </conditionalFormatting>
  <conditionalFormatting sqref="N20:N26">
    <cfRule type="expression" dxfId="23" priority="24" stopIfTrue="1">
      <formula>$C20=0</formula>
    </cfRule>
  </conditionalFormatting>
  <conditionalFormatting sqref="O20:O26">
    <cfRule type="expression" dxfId="22" priority="23" stopIfTrue="1">
      <formula>$C20=0</formula>
    </cfRule>
  </conditionalFormatting>
  <conditionalFormatting sqref="M19">
    <cfRule type="expression" dxfId="21" priority="22" stopIfTrue="1">
      <formula>$C19=0</formula>
    </cfRule>
  </conditionalFormatting>
  <conditionalFormatting sqref="M19">
    <cfRule type="expression" dxfId="20" priority="21" stopIfTrue="1">
      <formula>$C19=0</formula>
    </cfRule>
  </conditionalFormatting>
  <conditionalFormatting sqref="H34:I44">
    <cfRule type="expression" dxfId="19" priority="20" stopIfTrue="1">
      <formula>$C34=0</formula>
    </cfRule>
  </conditionalFormatting>
  <conditionalFormatting sqref="N64:N72">
    <cfRule type="expression" dxfId="18" priority="19" stopIfTrue="1">
      <formula>$C64=0</formula>
    </cfRule>
  </conditionalFormatting>
  <conditionalFormatting sqref="O64:O72">
    <cfRule type="expression" dxfId="17" priority="18" stopIfTrue="1">
      <formula>$C64=0</formula>
    </cfRule>
  </conditionalFormatting>
  <conditionalFormatting sqref="I68">
    <cfRule type="expression" dxfId="16" priority="17" stopIfTrue="1">
      <formula>$C68=0</formula>
    </cfRule>
  </conditionalFormatting>
  <conditionalFormatting sqref="D58:G58 J49:L58 N49:N58 I49:I56 C48:G52 C55:G57 C53:E54 G53:G54">
    <cfRule type="expression" dxfId="15" priority="16" stopIfTrue="1">
      <formula>$C48=0</formula>
    </cfRule>
  </conditionalFormatting>
  <conditionalFormatting sqref="I48:L48">
    <cfRule type="expression" dxfId="14" priority="15" stopIfTrue="1">
      <formula>$C48=0</formula>
    </cfRule>
  </conditionalFormatting>
  <conditionalFormatting sqref="P48:Q58">
    <cfRule type="expression" dxfId="13" priority="14" stopIfTrue="1">
      <formula>$C48=0</formula>
    </cfRule>
  </conditionalFormatting>
  <conditionalFormatting sqref="T48:U58">
    <cfRule type="expression" dxfId="12" priority="13" stopIfTrue="1">
      <formula>$C48=0</formula>
    </cfRule>
  </conditionalFormatting>
  <conditionalFormatting sqref="R49:R58">
    <cfRule type="expression" dxfId="11" priority="12" stopIfTrue="1">
      <formula>$C49=0</formula>
    </cfRule>
  </conditionalFormatting>
  <conditionalFormatting sqref="R48">
    <cfRule type="expression" dxfId="10" priority="11" stopIfTrue="1">
      <formula>$C48=0</formula>
    </cfRule>
  </conditionalFormatting>
  <conditionalFormatting sqref="S48:S58">
    <cfRule type="expression" dxfId="9" priority="10" stopIfTrue="1">
      <formula>$C48=0</formula>
    </cfRule>
  </conditionalFormatting>
  <conditionalFormatting sqref="V49:V58">
    <cfRule type="expression" dxfId="8" priority="9" stopIfTrue="1">
      <formula>$C49=0</formula>
    </cfRule>
  </conditionalFormatting>
  <conditionalFormatting sqref="V48">
    <cfRule type="expression" dxfId="7" priority="8" stopIfTrue="1">
      <formula>$C48=0</formula>
    </cfRule>
  </conditionalFormatting>
  <conditionalFormatting sqref="O49:O58">
    <cfRule type="expression" dxfId="6" priority="7" stopIfTrue="1">
      <formula>$C49=0</formula>
    </cfRule>
  </conditionalFormatting>
  <conditionalFormatting sqref="O48">
    <cfRule type="expression" dxfId="5" priority="6" stopIfTrue="1">
      <formula>$C48=0</formula>
    </cfRule>
  </conditionalFormatting>
  <conditionalFormatting sqref="M49:M58">
    <cfRule type="expression" dxfId="4" priority="5" stopIfTrue="1">
      <formula>$C49=0</formula>
    </cfRule>
  </conditionalFormatting>
  <conditionalFormatting sqref="M48">
    <cfRule type="expression" dxfId="3" priority="4" stopIfTrue="1">
      <formula>$C48=0</formula>
    </cfRule>
  </conditionalFormatting>
  <conditionalFormatting sqref="N48">
    <cfRule type="expression" dxfId="2" priority="3" stopIfTrue="1">
      <formula>$C48=0</formula>
    </cfRule>
  </conditionalFormatting>
  <conditionalFormatting sqref="H57:I58 H48:H56">
    <cfRule type="expression" dxfId="1" priority="2" stopIfTrue="1">
      <formula>$C48=0</formula>
    </cfRule>
  </conditionalFormatting>
  <conditionalFormatting sqref="F53:F54">
    <cfRule type="expression" dxfId="0" priority="1" stopIfTrue="1">
      <formula>$C53=0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2018-09-11T10:30:12Z</dcterms:modified>
</cp:coreProperties>
</file>