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236" windowWidth="23256" windowHeight="10620"/>
  </bookViews>
  <sheets>
    <sheet name="Obligacje" sheetId="1" r:id="rId1"/>
  </sheets>
  <definedNames>
    <definedName name="_xlnm.Print_Area" localSheetId="0">Obligacje!$A$1:$V$73</definedName>
  </definedNames>
  <calcPr calcId="145621"/>
</workbook>
</file>

<file path=xl/calcChain.xml><?xml version="1.0" encoding="utf-8"?>
<calcChain xmlns="http://schemas.openxmlformats.org/spreadsheetml/2006/main">
  <c r="G50" i="1" l="1"/>
  <c r="E50" i="1"/>
  <c r="G49" i="1" l="1"/>
  <c r="E49" i="1"/>
  <c r="P74" i="1" l="1"/>
  <c r="C59" i="1"/>
  <c r="C75" i="1" s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59" i="1"/>
  <c r="F75" i="1" s="1"/>
  <c r="D59" i="1"/>
  <c r="D75" i="1" s="1"/>
  <c r="E59" i="1" l="1"/>
  <c r="E75" i="1" s="1"/>
  <c r="G59" i="1"/>
  <c r="G75" i="1" s="1"/>
  <c r="I74" i="1" l="1"/>
  <c r="G44" i="1" l="1"/>
  <c r="C45" i="1"/>
  <c r="E45" i="1" s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<sst xmlns="http://schemas.openxmlformats.org/spreadsheetml/2006/main" count="154" uniqueCount="53">
  <si>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</si>
  <si>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</si>
  <si>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</si>
  <si>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</si>
  <si>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</si>
  <si>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</si>
  <si>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</si>
  <si>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</si>
  <si>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</si>
  <si>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</si>
  <si>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</si>
  <si>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</si>
  <si>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</si>
  <si>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</si>
  <si>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</si>
  <si>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</si>
  <si>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</si>
  <si>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</si>
  <si>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</si>
  <si>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</si>
  <si>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</si>
  <si>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</si>
  <si>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</si>
  <si>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</si>
  <si>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</si>
  <si>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</si>
  <si>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</si>
  <si>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</si>
  <si>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</si>
  <si>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</si>
  <si>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</si>
  <si>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</si>
  <si>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</si>
  <si>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</si>
  <si>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</si>
  <si>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</si>
  <si>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</si>
  <si>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</si>
  <si>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</si>
  <si>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</si>
  <si>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</si>
  <si>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</si>
  <si>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</si>
  <si>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</si>
  <si>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</si>
  <si>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</si>
  <si>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</si>
  <si>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</si>
  <si>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</si>
  <si>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</si>
  <si>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</si>
  <si>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</si>
  <si>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2015-2018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</si>
</sst>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47" activePane="bottomRight" state="frozen"/>
      <selection pane="topRight" activeCell="C1" sqref="C1"/>
      <selection pane="bottomLeft" activeCell="A4" sqref="A4"/>
      <selection pane="bottomRight" activeCell="A2" sqref="A2:G2"/>
    </sheetView>
  </sheetViews>
  <sheetFormatPr defaultColWidth="8.88671875" defaultRowHeight="13.2"/>
  <cols>
    <col min="1" max="1" width="4.5546875" customWidth="1"/>
    <col min="2" max="2" width="4.5546875" style="53" customWidth="1"/>
    <col min="3" max="3" width="15.88671875" customWidth="1"/>
    <col min="4" max="4" width="11.88671875" customWidth="1"/>
    <col min="5" max="5" width="14.6640625" customWidth="1"/>
    <col min="6" max="7" width="11.88671875" customWidth="1"/>
    <col min="8" max="13" width="11.6640625" customWidth="1"/>
    <col min="14" max="14" width="10.88671875" customWidth="1"/>
    <col min="15" max="17" width="11.6640625" customWidth="1"/>
    <col min="18" max="19" width="11.6640625" style="54" customWidth="1"/>
    <col min="20" max="20" width="13.5546875" style="54" customWidth="1"/>
    <col min="21" max="21" width="13.109375" style="54" customWidth="1"/>
    <col min="22" max="22" width="11.6640625" style="54" customWidth="1"/>
    <col min="23" max="23" width="12.88671875" style="6" customWidth="1"/>
    <col min="24" max="24" width="15.44140625" style="6" customWidth="1"/>
    <col min="25" max="25" width="16.88671875" style="6" customWidth="1"/>
    <col min="26" max="26" width="17.109375" style="6" bestFit="1" customWidth="1"/>
    <col min="27" max="27" width="12.44140625" style="6" bestFit="1" customWidth="1"/>
    <col min="28" max="28" width="11.33203125" style="6" bestFit="1" customWidth="1"/>
    <col min="29" max="29" width="14.109375" style="6" customWidth="1"/>
    <col min="30" max="47" width="8.88671875" style="6"/>
  </cols>
  <sheetData>
    <row r="1" spans="1:47" ht="14.4" thickBot="1">
      <c r="A1" s="1"/>
      <c r="B1" s="2"/>
      <c r="C1" s="3" t="s">
        <v>52</v>
      </c>
      <c r="D1" s="1"/>
      <c r="E1" s="1"/>
      <c r="F1" s="179" t="s">
        <v>0</v>
      </c>
      <c r="G1" s="179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5" thickTop="1" thickBot="1">
      <c r="A2" s="175" t="s">
        <v>45</v>
      </c>
      <c r="B2" s="176"/>
      <c r="C2" s="176"/>
      <c r="D2" s="176"/>
      <c r="E2" s="176"/>
      <c r="F2" s="176"/>
      <c r="G2" s="176"/>
      <c r="H2" s="170" t="s">
        <v>1</v>
      </c>
      <c r="I2" s="171"/>
      <c r="J2" s="171"/>
      <c r="K2" s="171"/>
      <c r="L2" s="171"/>
      <c r="M2" s="171"/>
      <c r="N2" s="171"/>
      <c r="O2" s="172"/>
      <c r="P2" s="165" t="s">
        <v>2</v>
      </c>
      <c r="Q2" s="166"/>
      <c r="R2" s="167"/>
      <c r="S2" s="165" t="s">
        <v>3</v>
      </c>
      <c r="T2" s="166"/>
      <c r="U2" s="166"/>
      <c r="V2" s="16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2.6" thickTop="1" thickBot="1">
      <c r="A3" s="180"/>
      <c r="B3" s="181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46</v>
      </c>
      <c r="J3" s="12" t="s">
        <v>10</v>
      </c>
      <c r="K3" s="12" t="s">
        <v>11</v>
      </c>
      <c r="L3" s="12" t="s">
        <v>12</v>
      </c>
      <c r="M3" s="12" t="s">
        <v>13</v>
      </c>
      <c r="N3" s="116" t="s">
        <v>42</v>
      </c>
      <c r="O3" s="123" t="s">
        <v>43</v>
      </c>
      <c r="P3" s="12" t="s">
        <v>14</v>
      </c>
      <c r="Q3" s="9" t="s">
        <v>15</v>
      </c>
      <c r="R3" s="13" t="s">
        <v>16</v>
      </c>
      <c r="S3" s="11" t="s">
        <v>17</v>
      </c>
      <c r="T3" s="9" t="s">
        <v>50</v>
      </c>
      <c r="U3" s="9" t="s">
        <v>51</v>
      </c>
      <c r="V3" s="13" t="s">
        <v>48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5" thickTop="1" thickBot="1">
      <c r="A4" s="175" t="s">
        <v>38</v>
      </c>
      <c r="B4" s="176"/>
      <c r="C4" s="176"/>
      <c r="D4" s="176"/>
      <c r="E4" s="176"/>
      <c r="F4" s="176"/>
      <c r="G4" s="17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8" t="s">
        <v>20</v>
      </c>
      <c r="B5" s="169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4">
      <c r="A6" s="168" t="s">
        <v>21</v>
      </c>
      <c r="B6" s="169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4">
      <c r="A7" s="168" t="s">
        <v>22</v>
      </c>
      <c r="B7" s="169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4">
      <c r="A8" s="168" t="s">
        <v>23</v>
      </c>
      <c r="B8" s="169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4">
      <c r="A9" s="168" t="s">
        <v>24</v>
      </c>
      <c r="B9" s="169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4">
      <c r="A10" s="168" t="s">
        <v>25</v>
      </c>
      <c r="B10" s="169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4">
      <c r="A11" s="168" t="s">
        <v>26</v>
      </c>
      <c r="B11" s="169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4">
      <c r="A12" s="168" t="s">
        <v>27</v>
      </c>
      <c r="B12" s="169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4">
      <c r="A13" s="168" t="s">
        <v>28</v>
      </c>
      <c r="B13" s="169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4">
      <c r="A14" s="168" t="s">
        <v>29</v>
      </c>
      <c r="B14" s="169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4">
      <c r="A15" s="168" t="s">
        <v>30</v>
      </c>
      <c r="B15" s="169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8" t="s">
        <v>31</v>
      </c>
      <c r="B16" s="169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4.4" thickBot="1">
      <c r="A17" s="173" t="s">
        <v>32</v>
      </c>
      <c r="B17" s="174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5" thickTop="1" thickBot="1">
      <c r="A18" s="175" t="s">
        <v>39</v>
      </c>
      <c r="B18" s="176"/>
      <c r="C18" s="176"/>
      <c r="D18" s="176"/>
      <c r="E18" s="176"/>
      <c r="F18" s="176"/>
      <c r="G18" s="176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7" t="s">
        <v>20</v>
      </c>
      <c r="B19" s="178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4">
      <c r="A20" s="157" t="s">
        <v>21</v>
      </c>
      <c r="B20" s="158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4">
      <c r="A21" s="157" t="s">
        <v>22</v>
      </c>
      <c r="B21" s="158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4">
      <c r="A22" s="157" t="s">
        <v>23</v>
      </c>
      <c r="B22" s="158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4">
      <c r="A23" s="157" t="s">
        <v>24</v>
      </c>
      <c r="B23" s="158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4">
      <c r="A24" s="157" t="s">
        <v>25</v>
      </c>
      <c r="B24" s="158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4">
      <c r="A25" s="157" t="s">
        <v>26</v>
      </c>
      <c r="B25" s="158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4">
      <c r="A26" s="157" t="s">
        <v>27</v>
      </c>
      <c r="B26" s="158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4">
      <c r="A27" s="157" t="s">
        <v>28</v>
      </c>
      <c r="B27" s="158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4">
      <c r="A28" s="157" t="s">
        <v>29</v>
      </c>
      <c r="B28" s="158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4">
      <c r="A29" s="157" t="s">
        <v>30</v>
      </c>
      <c r="B29" s="158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9" t="s">
        <v>31</v>
      </c>
      <c r="B30" s="160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4.4" thickBot="1">
      <c r="A31" s="161" t="s">
        <v>32</v>
      </c>
      <c r="B31" s="162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4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5" thickTop="1" thickBot="1">
      <c r="A32" s="175" t="s">
        <v>44</v>
      </c>
      <c r="B32" s="176"/>
      <c r="C32" s="176"/>
      <c r="D32" s="176"/>
      <c r="E32" s="176"/>
      <c r="F32" s="176"/>
      <c r="G32" s="176"/>
      <c r="H32" s="108"/>
      <c r="I32" s="143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7" t="s">
        <v>20</v>
      </c>
      <c r="B33" s="178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50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4">
      <c r="A34" s="157" t="s">
        <v>21</v>
      </c>
      <c r="B34" s="158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1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4">
      <c r="A35" s="157" t="s">
        <v>22</v>
      </c>
      <c r="B35" s="158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2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4">
      <c r="A36" s="157" t="s">
        <v>23</v>
      </c>
      <c r="B36" s="158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2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4">
      <c r="A37" s="157" t="s">
        <v>24</v>
      </c>
      <c r="B37" s="158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2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4">
      <c r="A38" s="157" t="s">
        <v>25</v>
      </c>
      <c r="B38" s="158" t="s">
        <v>25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2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4">
      <c r="A39" s="157" t="s">
        <v>26</v>
      </c>
      <c r="B39" s="158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2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2"/>
      <c r="Y39" s="142"/>
      <c r="Z39" s="142"/>
      <c r="AA39" s="142"/>
      <c r="AB39" s="142"/>
      <c r="AC39" s="142"/>
      <c r="AD39" s="14"/>
      <c r="AE39" s="14"/>
      <c r="AF39" s="14"/>
    </row>
    <row r="40" spans="1:32" ht="14.4">
      <c r="A40" s="157" t="s">
        <v>27</v>
      </c>
      <c r="B40" s="158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2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4">
      <c r="A41" s="157" t="s">
        <v>28</v>
      </c>
      <c r="B41" s="158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2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4">
      <c r="A42" s="157" t="s">
        <v>29</v>
      </c>
      <c r="B42" s="158" t="s">
        <v>29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6">
        <v>7.7175535000778518E-4</v>
      </c>
      <c r="O42" s="147">
        <v>8.2882801015339244E-4</v>
      </c>
      <c r="P42" s="18">
        <v>0.85594262147472433</v>
      </c>
      <c r="Q42" s="18">
        <v>0.14285375491004962</v>
      </c>
      <c r="R42" s="153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4">
      <c r="A43" s="157" t="s">
        <v>30</v>
      </c>
      <c r="B43" s="158" t="s">
        <v>30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3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9" t="s">
        <v>31</v>
      </c>
      <c r="B44" s="160" t="s">
        <v>31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8">
        <v>1.7501106611316161E-3</v>
      </c>
      <c r="O44" s="149">
        <v>2.0261328910827808E-3</v>
      </c>
      <c r="P44" s="18">
        <v>0.82599082971994053</v>
      </c>
      <c r="Q44" s="18">
        <v>0.17219347731363924</v>
      </c>
      <c r="R44" s="154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4.4" thickBot="1">
      <c r="A45" s="161" t="s">
        <v>32</v>
      </c>
      <c r="B45" s="162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5" thickTop="1" thickBot="1">
      <c r="A46" s="175" t="s">
        <v>47</v>
      </c>
      <c r="B46" s="176"/>
      <c r="C46" s="176"/>
      <c r="D46" s="176"/>
      <c r="E46" s="176"/>
      <c r="F46" s="176"/>
      <c r="G46" s="176"/>
      <c r="H46" s="145"/>
      <c r="I46" s="145"/>
      <c r="J46" s="145"/>
      <c r="K46" s="145"/>
      <c r="L46" s="145"/>
      <c r="M46" s="145"/>
      <c r="N46" s="145"/>
      <c r="O46" s="145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77" t="s">
        <v>20</v>
      </c>
      <c r="B47" s="178"/>
      <c r="C47" s="80">
        <v>976.3664</v>
      </c>
      <c r="D47" s="83">
        <v>252.78640000000001</v>
      </c>
      <c r="E47" s="84">
        <f>D47/C47</f>
        <v>0.25890526343389125</v>
      </c>
      <c r="F47" s="61">
        <v>47.163499999999999</v>
      </c>
      <c r="G47" s="34">
        <f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4">
      <c r="A48" s="157" t="s">
        <v>21</v>
      </c>
      <c r="B48" s="158" t="s">
        <v>21</v>
      </c>
      <c r="C48" s="64">
        <v>1087.9072000000001</v>
      </c>
      <c r="D48" s="85">
        <v>412.53200000000004</v>
      </c>
      <c r="E48" s="73">
        <f>D48/C48</f>
        <v>0.37919778451691466</v>
      </c>
      <c r="F48" s="55">
        <v>29.179100000000002</v>
      </c>
      <c r="G48" s="39">
        <f>F48/C48</f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4">
      <c r="A49" s="157" t="s">
        <v>22</v>
      </c>
      <c r="B49" s="158" t="s">
        <v>22</v>
      </c>
      <c r="C49" s="64">
        <v>864.13040000000001</v>
      </c>
      <c r="D49" s="86">
        <v>234.77339999999998</v>
      </c>
      <c r="E49" s="73">
        <f>D49/C49</f>
        <v>0.27168746753962131</v>
      </c>
      <c r="F49" s="48">
        <v>13.457899999999999</v>
      </c>
      <c r="G49" s="39">
        <f>F49/C49</f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4">
      <c r="A50" s="157" t="s">
        <v>23</v>
      </c>
      <c r="B50" s="158" t="s">
        <v>23</v>
      </c>
      <c r="C50" s="64">
        <v>839.52949999999998</v>
      </c>
      <c r="D50" s="86">
        <v>227.4228</v>
      </c>
      <c r="E50" s="73">
        <f>D50/C50</f>
        <v>0.27089316099076921</v>
      </c>
      <c r="F50" s="48">
        <v>11.559799999999999</v>
      </c>
      <c r="G50" s="39">
        <f>F50/C50</f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4">
      <c r="A51" s="157" t="s">
        <v>24</v>
      </c>
      <c r="B51" s="158" t="s">
        <v>24</v>
      </c>
      <c r="C51" s="64"/>
      <c r="D51" s="86"/>
      <c r="E51" s="73"/>
      <c r="F51" s="48"/>
      <c r="G51" s="39"/>
      <c r="H51" s="126"/>
      <c r="I51" s="20"/>
      <c r="J51" s="20"/>
      <c r="K51" s="20"/>
      <c r="L51" s="20"/>
      <c r="M51" s="20"/>
      <c r="N51" s="104"/>
      <c r="O51" s="21"/>
      <c r="P51" s="18"/>
      <c r="Q51" s="18"/>
      <c r="R51" s="21"/>
      <c r="S51" s="18"/>
      <c r="T51" s="18"/>
      <c r="U51" s="18"/>
      <c r="V51" s="21"/>
      <c r="X51" s="14"/>
      <c r="Z51" s="44"/>
      <c r="AB51" s="14"/>
      <c r="AC51" s="14"/>
      <c r="AD51" s="14"/>
      <c r="AE51" s="14"/>
      <c r="AF51" s="14"/>
    </row>
    <row r="52" spans="1:32" ht="14.4">
      <c r="A52" s="157" t="s">
        <v>25</v>
      </c>
      <c r="B52" s="158" t="s">
        <v>25</v>
      </c>
      <c r="C52" s="64"/>
      <c r="D52" s="86"/>
      <c r="E52" s="73"/>
      <c r="F52" s="48"/>
      <c r="G52" s="39"/>
      <c r="H52" s="126"/>
      <c r="I52" s="20"/>
      <c r="J52" s="20"/>
      <c r="K52" s="20"/>
      <c r="L52" s="20"/>
      <c r="M52" s="20"/>
      <c r="N52" s="104"/>
      <c r="O52" s="21"/>
      <c r="P52" s="18"/>
      <c r="Q52" s="18"/>
      <c r="R52" s="21"/>
      <c r="S52" s="18"/>
      <c r="T52" s="18"/>
      <c r="U52" s="18"/>
      <c r="V52" s="21"/>
      <c r="X52" s="14"/>
      <c r="Z52" s="44"/>
      <c r="AB52" s="14"/>
      <c r="AC52" s="14"/>
      <c r="AD52" s="14"/>
      <c r="AE52" s="14"/>
      <c r="AF52" s="14"/>
    </row>
    <row r="53" spans="1:32" ht="14.4">
      <c r="A53" s="157" t="s">
        <v>26</v>
      </c>
      <c r="B53" s="158" t="s">
        <v>26</v>
      </c>
      <c r="C53" s="64"/>
      <c r="D53" s="86"/>
      <c r="E53" s="73"/>
      <c r="F53" s="48"/>
      <c r="G53" s="39"/>
      <c r="H53" s="126"/>
      <c r="I53" s="20"/>
      <c r="J53" s="20"/>
      <c r="K53" s="20"/>
      <c r="L53" s="20"/>
      <c r="M53" s="20"/>
      <c r="N53" s="104"/>
      <c r="O53" s="21"/>
      <c r="P53" s="18"/>
      <c r="Q53" s="18"/>
      <c r="R53" s="21"/>
      <c r="S53" s="18"/>
      <c r="T53" s="18"/>
      <c r="U53" s="18"/>
      <c r="V53" s="21"/>
      <c r="X53" s="14"/>
      <c r="Z53" s="44"/>
      <c r="AB53" s="14"/>
      <c r="AC53" s="14"/>
      <c r="AD53" s="14"/>
      <c r="AE53" s="14"/>
      <c r="AF53" s="14"/>
    </row>
    <row r="54" spans="1:32" ht="14.4">
      <c r="A54" s="157" t="s">
        <v>27</v>
      </c>
      <c r="B54" s="158" t="s">
        <v>27</v>
      </c>
      <c r="C54" s="64"/>
      <c r="D54" s="86"/>
      <c r="E54" s="73"/>
      <c r="F54" s="48"/>
      <c r="G54" s="39"/>
      <c r="H54" s="126"/>
      <c r="I54" s="20"/>
      <c r="J54" s="20"/>
      <c r="K54" s="20"/>
      <c r="L54" s="20"/>
      <c r="M54" s="20"/>
      <c r="N54" s="104"/>
      <c r="O54" s="21"/>
      <c r="P54" s="18"/>
      <c r="Q54" s="18"/>
      <c r="R54" s="21"/>
      <c r="S54" s="18"/>
      <c r="T54" s="18"/>
      <c r="U54" s="18"/>
      <c r="V54" s="21"/>
      <c r="X54" s="14"/>
      <c r="Z54" s="44"/>
      <c r="AB54" s="14"/>
      <c r="AC54" s="14"/>
      <c r="AD54" s="14"/>
      <c r="AE54" s="14"/>
      <c r="AF54" s="14"/>
    </row>
    <row r="55" spans="1:32" ht="14.4">
      <c r="A55" s="157" t="s">
        <v>28</v>
      </c>
      <c r="B55" s="158" t="s">
        <v>28</v>
      </c>
      <c r="C55" s="64"/>
      <c r="D55" s="86"/>
      <c r="E55" s="73"/>
      <c r="F55" s="48"/>
      <c r="G55" s="39"/>
      <c r="H55" s="126"/>
      <c r="I55" s="20"/>
      <c r="J55" s="20"/>
      <c r="K55" s="20"/>
      <c r="L55" s="20"/>
      <c r="M55" s="20"/>
      <c r="N55" s="104"/>
      <c r="O55" s="21"/>
      <c r="P55" s="18"/>
      <c r="Q55" s="18"/>
      <c r="R55" s="21"/>
      <c r="S55" s="18"/>
      <c r="T55" s="18"/>
      <c r="U55" s="18"/>
      <c r="V55" s="21"/>
      <c r="X55" s="14"/>
      <c r="Z55" s="44"/>
      <c r="AB55" s="14"/>
      <c r="AC55" s="14"/>
      <c r="AD55" s="14"/>
      <c r="AE55" s="14"/>
      <c r="AF55" s="14"/>
    </row>
    <row r="56" spans="1:32" ht="14.4">
      <c r="A56" s="157" t="s">
        <v>29</v>
      </c>
      <c r="B56" s="158" t="s">
        <v>29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6"/>
      <c r="O56" s="147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4">
      <c r="A57" s="157" t="s">
        <v>30</v>
      </c>
      <c r="B57" s="158" t="s">
        <v>30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59" t="s">
        <v>31</v>
      </c>
      <c r="B58" s="160" t="s">
        <v>31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8"/>
      <c r="O58" s="149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4.4" thickBot="1">
      <c r="A59" s="161" t="s">
        <v>32</v>
      </c>
      <c r="B59" s="162"/>
      <c r="C59" s="81">
        <f>SUM(C47:C58)</f>
        <v>3767.9335000000001</v>
      </c>
      <c r="D59" s="89">
        <f>SUM(D47:D58)</f>
        <v>1127.5146000000002</v>
      </c>
      <c r="E59" s="102">
        <f>D59/C59</f>
        <v>0.29923951683329875</v>
      </c>
      <c r="F59" s="62">
        <f>SUM(F47:F58)</f>
        <v>101.3603</v>
      </c>
      <c r="G59" s="103">
        <f>F59/C59</f>
        <v>2.6900766693467384E-2</v>
      </c>
      <c r="H59" s="133"/>
      <c r="I59" s="122">
        <v>0.28933782934332569</v>
      </c>
      <c r="J59" s="31">
        <v>0.32966619501113809</v>
      </c>
      <c r="K59" s="31">
        <v>1.4173817027290956E-2</v>
      </c>
      <c r="L59" s="31">
        <v>0.26953588750969198</v>
      </c>
      <c r="M59" s="31">
        <v>9.4746151968977163E-2</v>
      </c>
      <c r="N59" s="122">
        <v>1.1588049523697803E-3</v>
      </c>
      <c r="O59" s="122">
        <v>1.3813141872063292E-3</v>
      </c>
      <c r="P59" s="30">
        <v>0.82685612683981813</v>
      </c>
      <c r="Q59" s="31">
        <v>0.17289193134645289</v>
      </c>
      <c r="R59" s="32">
        <v>2.5194181372893123E-4</v>
      </c>
      <c r="S59" s="30">
        <v>4.3198626177498841E-3</v>
      </c>
      <c r="T59" s="31">
        <v>2.7422501458026043E-2</v>
      </c>
      <c r="U59" s="31">
        <v>0.19833766879414252</v>
      </c>
      <c r="V59" s="32">
        <v>0.7699199671300816</v>
      </c>
      <c r="X59" s="14"/>
      <c r="Z59" s="44"/>
      <c r="AB59" s="14"/>
      <c r="AC59" s="14"/>
      <c r="AD59" s="14"/>
      <c r="AE59" s="14"/>
      <c r="AF59" s="14"/>
    </row>
    <row r="60" spans="1:32" ht="14.4" thickTop="1">
      <c r="A60" s="1"/>
      <c r="B60" s="42"/>
      <c r="C60" s="156"/>
      <c r="D60" s="101"/>
      <c r="E60" s="101"/>
      <c r="F60" s="101"/>
      <c r="G60" s="101"/>
      <c r="H60" s="43"/>
      <c r="I60" s="155"/>
      <c r="J60" s="155"/>
      <c r="K60" s="155"/>
      <c r="L60" s="155"/>
      <c r="M60" s="155"/>
      <c r="N60" s="155"/>
      <c r="O60" s="155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4.4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5" thickTop="1" thickBot="1">
      <c r="A62" s="175" t="s">
        <v>33</v>
      </c>
      <c r="B62" s="176"/>
      <c r="C62" s="176"/>
      <c r="D62" s="176"/>
      <c r="E62" s="45" t="s">
        <v>34</v>
      </c>
      <c r="F62" s="45"/>
      <c r="G62" s="45"/>
      <c r="H62" s="170" t="s">
        <v>1</v>
      </c>
      <c r="I62" s="171"/>
      <c r="J62" s="171"/>
      <c r="K62" s="171"/>
      <c r="L62" s="171"/>
      <c r="M62" s="171"/>
      <c r="N62" s="171"/>
      <c r="O62" s="172"/>
      <c r="P62" s="165" t="s">
        <v>2</v>
      </c>
      <c r="Q62" s="166"/>
      <c r="R62" s="167"/>
      <c r="S62" s="165" t="s">
        <v>3</v>
      </c>
      <c r="T62" s="166"/>
      <c r="U62" s="166"/>
      <c r="V62" s="167"/>
    </row>
    <row r="63" spans="1:32" ht="42" thickTop="1">
      <c r="A63" s="46"/>
      <c r="B63" s="47"/>
      <c r="C63" s="63" t="s">
        <v>35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9</v>
      </c>
      <c r="I63" s="12" t="s">
        <v>46</v>
      </c>
      <c r="J63" s="9" t="s">
        <v>10</v>
      </c>
      <c r="K63" s="9" t="s">
        <v>36</v>
      </c>
      <c r="L63" s="9" t="s">
        <v>12</v>
      </c>
      <c r="M63" s="9" t="s">
        <v>13</v>
      </c>
      <c r="N63" s="12" t="s">
        <v>42</v>
      </c>
      <c r="O63" s="138" t="s">
        <v>43</v>
      </c>
      <c r="P63" s="11" t="s">
        <v>14</v>
      </c>
      <c r="Q63" s="9" t="s">
        <v>15</v>
      </c>
      <c r="R63" s="13" t="s">
        <v>16</v>
      </c>
      <c r="S63" s="11" t="s">
        <v>17</v>
      </c>
      <c r="T63" s="9" t="s">
        <v>18</v>
      </c>
      <c r="U63" s="9" t="s">
        <v>19</v>
      </c>
      <c r="V63" s="13" t="s">
        <v>37</v>
      </c>
    </row>
    <row r="64" spans="1:32" ht="14.4">
      <c r="A64" s="168">
        <v>2007</v>
      </c>
      <c r="B64" s="169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4">
      <c r="A65" s="168">
        <v>2008</v>
      </c>
      <c r="B65" s="169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4">
      <c r="A66" s="168">
        <v>2009</v>
      </c>
      <c r="B66" s="169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4">
      <c r="A67" s="168">
        <v>2010</v>
      </c>
      <c r="B67" s="169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4">
      <c r="A68" s="168">
        <v>2011</v>
      </c>
      <c r="B68" s="169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4">
      <c r="A69" s="168">
        <v>2012</v>
      </c>
      <c r="B69" s="169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4">
      <c r="A70" s="168">
        <v>2013</v>
      </c>
      <c r="B70" s="169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4">
      <c r="A71" s="168">
        <v>2014</v>
      </c>
      <c r="B71" s="169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4">
      <c r="A72" s="168" t="s">
        <v>40</v>
      </c>
      <c r="B72" s="169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4">
      <c r="A73" s="168">
        <v>2016</v>
      </c>
      <c r="B73" s="169"/>
      <c r="C73" s="96">
        <f>C31</f>
        <v>4633.6657000000005</v>
      </c>
      <c r="D73" s="97">
        <f t="shared" ref="D73:V73" si="2">D31</f>
        <v>2038.7188000000001</v>
      </c>
      <c r="E73" s="77">
        <f t="shared" si="2"/>
        <v>0.43997969037774992</v>
      </c>
      <c r="F73" s="98">
        <f t="shared" si="2"/>
        <v>127.01500000000001</v>
      </c>
      <c r="G73" s="99">
        <f t="shared" si="2"/>
        <v>2.7411343032364203E-2</v>
      </c>
      <c r="H73" s="125"/>
      <c r="I73" s="128"/>
      <c r="J73" s="26">
        <f t="shared" si="2"/>
        <v>0.76530093657813947</v>
      </c>
      <c r="K73" s="26">
        <f t="shared" si="2"/>
        <v>4.4684578777446117E-2</v>
      </c>
      <c r="L73" s="26">
        <f t="shared" si="2"/>
        <v>0.12816712263036154</v>
      </c>
      <c r="M73" s="26">
        <f t="shared" si="2"/>
        <v>6.1160324966904718E-2</v>
      </c>
      <c r="N73" s="121">
        <f>N31</f>
        <v>3.4236393013850782E-4</v>
      </c>
      <c r="O73" s="139">
        <f t="shared" si="2"/>
        <v>3.446731170097144E-4</v>
      </c>
      <c r="P73" s="24">
        <f t="shared" si="2"/>
        <v>0.88362049942446219</v>
      </c>
      <c r="Q73" s="26">
        <f t="shared" si="2"/>
        <v>0.1148960098696805</v>
      </c>
      <c r="R73" s="27">
        <f t="shared" si="2"/>
        <v>1.4834907058573518E-3</v>
      </c>
      <c r="S73" s="24">
        <f t="shared" si="2"/>
        <v>6.2500804530865343E-3</v>
      </c>
      <c r="T73" s="26">
        <f t="shared" si="2"/>
        <v>3.8416729246299255E-2</v>
      </c>
      <c r="U73" s="26">
        <f t="shared" si="2"/>
        <v>0.18123659758661256</v>
      </c>
      <c r="V73" s="27">
        <f t="shared" si="2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4">
      <c r="A74" s="168">
        <v>2017</v>
      </c>
      <c r="B74" s="169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3">J45</f>
        <v>0.43137059622679791</v>
      </c>
      <c r="K74" s="26">
        <f t="shared" si="3"/>
        <v>3.1586323960645174E-2</v>
      </c>
      <c r="L74" s="26">
        <f t="shared" si="3"/>
        <v>0.35809304029186584</v>
      </c>
      <c r="M74" s="26">
        <f t="shared" si="3"/>
        <v>8.1700309417205727E-2</v>
      </c>
      <c r="N74" s="121">
        <f t="shared" si="3"/>
        <v>1.2536286815713769E-3</v>
      </c>
      <c r="O74" s="139">
        <f t="shared" si="3"/>
        <v>1.209407484051437E-3</v>
      </c>
      <c r="P74" s="24">
        <f>P45</f>
        <v>0.83821383383061532</v>
      </c>
      <c r="Q74" s="26">
        <f t="shared" si="3"/>
        <v>0.16082583450748825</v>
      </c>
      <c r="R74" s="27">
        <f t="shared" si="3"/>
        <v>9.603316618964422E-4</v>
      </c>
      <c r="S74" s="24">
        <f t="shared" si="3"/>
        <v>5.6025365602048642E-3</v>
      </c>
      <c r="T74" s="26">
        <f t="shared" si="3"/>
        <v>3.4610940893773229E-2</v>
      </c>
      <c r="U74" s="26">
        <f t="shared" si="3"/>
        <v>0.21092201445807623</v>
      </c>
      <c r="V74" s="27">
        <f t="shared" si="3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63">
        <v>2018</v>
      </c>
      <c r="B75" s="164"/>
      <c r="C75" s="65">
        <f>C59</f>
        <v>3767.9335000000001</v>
      </c>
      <c r="D75" s="74">
        <f>D59</f>
        <v>1127.5146000000002</v>
      </c>
      <c r="E75" s="90">
        <f>E59</f>
        <v>0.29923951683329875</v>
      </c>
      <c r="F75" s="91">
        <f>F59</f>
        <v>101.3603</v>
      </c>
      <c r="G75" s="51">
        <f>G59</f>
        <v>2.6900766693467384E-2</v>
      </c>
      <c r="H75" s="140"/>
      <c r="I75" s="92">
        <f t="shared" ref="I75:V75" si="4">I59</f>
        <v>0.28933782934332569</v>
      </c>
      <c r="J75" s="92">
        <f t="shared" si="4"/>
        <v>0.32966619501113809</v>
      </c>
      <c r="K75" s="92">
        <f t="shared" si="4"/>
        <v>1.4173817027290956E-2</v>
      </c>
      <c r="L75" s="92">
        <f t="shared" si="4"/>
        <v>0.26953588750969198</v>
      </c>
      <c r="M75" s="92">
        <f t="shared" si="4"/>
        <v>9.4746151968977163E-2</v>
      </c>
      <c r="N75" s="107">
        <f t="shared" si="4"/>
        <v>1.1588049523697803E-3</v>
      </c>
      <c r="O75" s="141">
        <f t="shared" si="4"/>
        <v>1.3813141872063292E-3</v>
      </c>
      <c r="P75" s="94">
        <f t="shared" si="4"/>
        <v>0.82685612683981813</v>
      </c>
      <c r="Q75" s="92">
        <f t="shared" si="4"/>
        <v>0.17289193134645289</v>
      </c>
      <c r="R75" s="93">
        <f t="shared" si="4"/>
        <v>2.5194181372893123E-4</v>
      </c>
      <c r="S75" s="94">
        <f t="shared" si="4"/>
        <v>4.3198626177498841E-3</v>
      </c>
      <c r="T75" s="92">
        <f t="shared" si="4"/>
        <v>2.7422501458026043E-2</v>
      </c>
      <c r="U75" s="92">
        <f t="shared" si="4"/>
        <v>0.19833766879414252</v>
      </c>
      <c r="V75" s="93">
        <f t="shared" si="4"/>
        <v>0.7699199671300816</v>
      </c>
    </row>
    <row r="76" spans="1:29" s="6" customFormat="1" ht="13.8" thickTop="1">
      <c r="A76" s="6" t="s">
        <v>41</v>
      </c>
      <c r="B76" s="52"/>
    </row>
    <row r="77" spans="1:29" s="6" customFormat="1">
      <c r="A77" s="6" t="s">
        <v>49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  <mergeCell ref="S62:V62"/>
    <mergeCell ref="A64:B64"/>
    <mergeCell ref="A65:B65"/>
    <mergeCell ref="A66:B66"/>
    <mergeCell ref="A67:B67"/>
    <mergeCell ref="P62:R62"/>
    <mergeCell ref="H62:O62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F1:G1"/>
    <mergeCell ref="A2:G2"/>
    <mergeCell ref="A7:B7"/>
    <mergeCell ref="A8:B8"/>
    <mergeCell ref="A9:B9"/>
    <mergeCell ref="A3:B3"/>
    <mergeCell ref="A4:G4"/>
    <mergeCell ref="A25:B25"/>
    <mergeCell ref="H2:O2"/>
    <mergeCell ref="A17:B17"/>
    <mergeCell ref="A18:G18"/>
    <mergeCell ref="A19:B19"/>
    <mergeCell ref="A20:B20"/>
    <mergeCell ref="A21:B21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</mergeCells>
  <conditionalFormatting sqref="D30:G30 J21:L30 N28:N30 C20:G29">
    <cfRule type="expression" dxfId="54" priority="71" stopIfTrue="1">
      <formula>$C20=0</formula>
    </cfRule>
  </conditionalFormatting>
  <conditionalFormatting sqref="E6:E16 G6:G16 J6:L16">
    <cfRule type="expression" dxfId="53" priority="72" stopIfTrue="1">
      <formula>$C6=0</formula>
    </cfRule>
  </conditionalFormatting>
  <conditionalFormatting sqref="J20:L20">
    <cfRule type="expression" dxfId="52" priority="66" stopIfTrue="1">
      <formula>$C20=0</formula>
    </cfRule>
  </conditionalFormatting>
  <conditionalFormatting sqref="P20:Q30">
    <cfRule type="expression" dxfId="51" priority="62" stopIfTrue="1">
      <formula>$C20=0</formula>
    </cfRule>
  </conditionalFormatting>
  <conditionalFormatting sqref="T20:U30">
    <cfRule type="expression" dxfId="50" priority="61" stopIfTrue="1">
      <formula>$C20=0</formula>
    </cfRule>
  </conditionalFormatting>
  <conditionalFormatting sqref="R21:R30">
    <cfRule type="expression" dxfId="49" priority="60" stopIfTrue="1">
      <formula>$C21=0</formula>
    </cfRule>
  </conditionalFormatting>
  <conditionalFormatting sqref="R20">
    <cfRule type="expression" dxfId="48" priority="59" stopIfTrue="1">
      <formula>$C20=0</formula>
    </cfRule>
  </conditionalFormatting>
  <conditionalFormatting sqref="S20:S30">
    <cfRule type="expression" dxfId="47" priority="58" stopIfTrue="1">
      <formula>$C20=0</formula>
    </cfRule>
  </conditionalFormatting>
  <conditionalFormatting sqref="V21:V30">
    <cfRule type="expression" dxfId="46" priority="57" stopIfTrue="1">
      <formula>$C21=0</formula>
    </cfRule>
  </conditionalFormatting>
  <conditionalFormatting sqref="V20">
    <cfRule type="expression" dxfId="45" priority="56" stopIfTrue="1">
      <formula>$C20=0</formula>
    </cfRule>
  </conditionalFormatting>
  <conditionalFormatting sqref="O28:O30">
    <cfRule type="expression" dxfId="44" priority="53" stopIfTrue="1">
      <formula>$C28=0</formula>
    </cfRule>
  </conditionalFormatting>
  <conditionalFormatting sqref="M20:M30">
    <cfRule type="expression" dxfId="43" priority="51" stopIfTrue="1">
      <formula>$C20=0</formula>
    </cfRule>
  </conditionalFormatting>
  <conditionalFormatting sqref="M20">
    <cfRule type="expression" dxfId="42" priority="50" stopIfTrue="1">
      <formula>$C20=0</formula>
    </cfRule>
  </conditionalFormatting>
  <conditionalFormatting sqref="D44:G44 J35:L44 N35:N44 C34:G43">
    <cfRule type="expression" dxfId="41" priority="48" stopIfTrue="1">
      <formula>$C34=0</formula>
    </cfRule>
  </conditionalFormatting>
  <conditionalFormatting sqref="J34:L34">
    <cfRule type="expression" dxfId="40" priority="47" stopIfTrue="1">
      <formula>$C34=0</formula>
    </cfRule>
  </conditionalFormatting>
  <conditionalFormatting sqref="P34:Q44">
    <cfRule type="expression" dxfId="39" priority="46" stopIfTrue="1">
      <formula>$C34=0</formula>
    </cfRule>
  </conditionalFormatting>
  <conditionalFormatting sqref="T34:U44">
    <cfRule type="expression" dxfId="38" priority="45" stopIfTrue="1">
      <formula>$C34=0</formula>
    </cfRule>
  </conditionalFormatting>
  <conditionalFormatting sqref="R35:R44">
    <cfRule type="expression" dxfId="37" priority="44" stopIfTrue="1">
      <formula>$C35=0</formula>
    </cfRule>
  </conditionalFormatting>
  <conditionalFormatting sqref="R34">
    <cfRule type="expression" dxfId="36" priority="43" stopIfTrue="1">
      <formula>$C34=0</formula>
    </cfRule>
  </conditionalFormatting>
  <conditionalFormatting sqref="S34:S44">
    <cfRule type="expression" dxfId="35" priority="42" stopIfTrue="1">
      <formula>$C34=0</formula>
    </cfRule>
  </conditionalFormatting>
  <conditionalFormatting sqref="V35:V44">
    <cfRule type="expression" dxfId="34" priority="41" stopIfTrue="1">
      <formula>$C35=0</formula>
    </cfRule>
  </conditionalFormatting>
  <conditionalFormatting sqref="V34">
    <cfRule type="expression" dxfId="33" priority="40" stopIfTrue="1">
      <formula>$C34=0</formula>
    </cfRule>
  </conditionalFormatting>
  <conditionalFormatting sqref="O35:O44">
    <cfRule type="expression" dxfId="32" priority="39" stopIfTrue="1">
      <formula>$C35=0</formula>
    </cfRule>
  </conditionalFormatting>
  <conditionalFormatting sqref="O34">
    <cfRule type="expression" dxfId="31" priority="38" stopIfTrue="1">
      <formula>$C34=0</formula>
    </cfRule>
  </conditionalFormatting>
  <conditionalFormatting sqref="M35:M44">
    <cfRule type="expression" dxfId="30" priority="37" stopIfTrue="1">
      <formula>$C35=0</formula>
    </cfRule>
  </conditionalFormatting>
  <conditionalFormatting sqref="M34">
    <cfRule type="expression" dxfId="29" priority="36" stopIfTrue="1">
      <formula>$C34=0</formula>
    </cfRule>
  </conditionalFormatting>
  <conditionalFormatting sqref="N34">
    <cfRule type="expression" dxfId="28" priority="35" stopIfTrue="1">
      <formula>$C34=0</formula>
    </cfRule>
  </conditionalFormatting>
  <conditionalFormatting sqref="M6:M16">
    <cfRule type="expression" dxfId="27" priority="26" stopIfTrue="1">
      <formula>$C6=0</formula>
    </cfRule>
  </conditionalFormatting>
  <conditionalFormatting sqref="N6:N16">
    <cfRule type="expression" dxfId="26" priority="25" stopIfTrue="1">
      <formula>$C6=0</formula>
    </cfRule>
  </conditionalFormatting>
  <conditionalFormatting sqref="O6:O16">
    <cfRule type="expression" dxfId="25" priority="24" stopIfTrue="1">
      <formula>$C6=0</formula>
    </cfRule>
  </conditionalFormatting>
  <conditionalFormatting sqref="N20:N26">
    <cfRule type="expression" dxfId="24" priority="23" stopIfTrue="1">
      <formula>$C20=0</formula>
    </cfRule>
  </conditionalFormatting>
  <conditionalFormatting sqref="O20:O26">
    <cfRule type="expression" dxfId="23" priority="22" stopIfTrue="1">
      <formula>$C20=0</formula>
    </cfRule>
  </conditionalFormatting>
  <conditionalFormatting sqref="M19">
    <cfRule type="expression" dxfId="22" priority="21" stopIfTrue="1">
      <formula>$C19=0</formula>
    </cfRule>
  </conditionalFormatting>
  <conditionalFormatting sqref="M19">
    <cfRule type="expression" dxfId="21" priority="20" stopIfTrue="1">
      <formula>$C19=0</formula>
    </cfRule>
  </conditionalFormatting>
  <conditionalFormatting sqref="H34:I44">
    <cfRule type="expression" dxfId="20" priority="19" stopIfTrue="1">
      <formula>$C34=0</formula>
    </cfRule>
  </conditionalFormatting>
  <conditionalFormatting sqref="N64:N72">
    <cfRule type="expression" dxfId="19" priority="18" stopIfTrue="1">
      <formula>$C64=0</formula>
    </cfRule>
  </conditionalFormatting>
  <conditionalFormatting sqref="O64:O72">
    <cfRule type="expression" dxfId="18" priority="17" stopIfTrue="1">
      <formula>$C64=0</formula>
    </cfRule>
  </conditionalFormatting>
  <conditionalFormatting sqref="I68">
    <cfRule type="expression" dxfId="17" priority="16" stopIfTrue="1">
      <formula>$C68=0</formula>
    </cfRule>
  </conditionalFormatting>
  <conditionalFormatting sqref="D58:G58 J49:L58 N49:N58 I49:I56 C48:G57">
    <cfRule type="expression" dxfId="16" priority="15" stopIfTrue="1">
      <formula>$C48=0</formula>
    </cfRule>
  </conditionalFormatting>
  <conditionalFormatting sqref="I48:L48">
    <cfRule type="expression" dxfId="15" priority="14" stopIfTrue="1">
      <formula>$C48=0</formula>
    </cfRule>
  </conditionalFormatting>
  <conditionalFormatting sqref="P48:Q58">
    <cfRule type="expression" dxfId="14" priority="13" stopIfTrue="1">
      <formula>$C48=0</formula>
    </cfRule>
  </conditionalFormatting>
  <conditionalFormatting sqref="T48:U58">
    <cfRule type="expression" dxfId="13" priority="12" stopIfTrue="1">
      <formula>$C48=0</formula>
    </cfRule>
  </conditionalFormatting>
  <conditionalFormatting sqref="R49:R58">
    <cfRule type="expression" dxfId="12" priority="11" stopIfTrue="1">
      <formula>$C49=0</formula>
    </cfRule>
  </conditionalFormatting>
  <conditionalFormatting sqref="R48">
    <cfRule type="expression" dxfId="11" priority="10" stopIfTrue="1">
      <formula>$C48=0</formula>
    </cfRule>
  </conditionalFormatting>
  <conditionalFormatting sqref="S48:S58">
    <cfRule type="expression" dxfId="10" priority="9" stopIfTrue="1">
      <formula>$C48=0</formula>
    </cfRule>
  </conditionalFormatting>
  <conditionalFormatting sqref="V49:V58">
    <cfRule type="expression" dxfId="9" priority="8" stopIfTrue="1">
      <formula>$C49=0</formula>
    </cfRule>
  </conditionalFormatting>
  <conditionalFormatting sqref="V48">
    <cfRule type="expression" dxfId="8" priority="7" stopIfTrue="1">
      <formula>$C48=0</formula>
    </cfRule>
  </conditionalFormatting>
  <conditionalFormatting sqref="O49:O58">
    <cfRule type="expression" dxfId="7" priority="6" stopIfTrue="1">
      <formula>$C49=0</formula>
    </cfRule>
  </conditionalFormatting>
  <conditionalFormatting sqref="O48">
    <cfRule type="expression" dxfId="6" priority="5" stopIfTrue="1">
      <formula>$C48=0</formula>
    </cfRule>
  </conditionalFormatting>
  <conditionalFormatting sqref="M49:M58">
    <cfRule type="expression" dxfId="5" priority="4" stopIfTrue="1">
      <formula>$C49=0</formula>
    </cfRule>
  </conditionalFormatting>
  <conditionalFormatting sqref="M48">
    <cfRule type="expression" dxfId="4" priority="3" stopIfTrue="1">
      <formula>$C48=0</formula>
    </cfRule>
  </conditionalFormatting>
  <conditionalFormatting sqref="N48">
    <cfRule type="expression" dxfId="3" priority="2" stopIfTrue="1">
      <formula>$C48=0</formula>
    </cfRule>
  </conditionalFormatting>
  <conditionalFormatting sqref="H57:I58 H48:H56">
    <cfRule type="expression" dxfId="2" priority="1" stopIfTrue="1">
      <formula>$C48=0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2018-05-09T10:45:12Z</dcterms:modified>
</cp:coreProperties>
</file>