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14400" windowHeight="12615" activeTab="5"/>
  </bookViews>
  <sheets>
    <sheet name="spis tablic" sheetId="32" r:id="rId1"/>
    <sheet name="Tab. 1" sheetId="22" r:id="rId2"/>
    <sheet name="Tab. 2-4" sheetId="23" r:id="rId3"/>
    <sheet name="Tab. 5" sheetId="24" r:id="rId4"/>
    <sheet name="Tab. 6-9" sheetId="25" r:id="rId5"/>
    <sheet name="Tab. 10-13" sheetId="26" r:id="rId6"/>
    <sheet name="Tab. 14-16" sheetId="27" r:id="rId7"/>
    <sheet name="Tab. 17-19" sheetId="28" r:id="rId8"/>
    <sheet name="Tab. 20-21" sheetId="29" r:id="rId9"/>
    <sheet name="Tab. 22-23" sheetId="30" r:id="rId10"/>
    <sheet name="Tab. 24-25" sheetId="31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Toc457395229" localSheetId="0">'spis tablic'!$A$1</definedName>
    <definedName name="_xlnm.Print_Area" localSheetId="1">'Tab. 1'!$A$1:$L$62</definedName>
    <definedName name="_xlnm.Print_Area" localSheetId="9">'Tab. 22-23'!$A$1:$N$52</definedName>
    <definedName name="_xlnm.Print_Area" localSheetId="2">'Tab. 2-4'!$A$1:$N$160</definedName>
  </definedNames>
  <calcPr calcId="145621"/>
</workbook>
</file>

<file path=xl/calcChain.xml><?xml version="1.0" encoding="utf-8"?>
<calcChain xmlns="http://schemas.openxmlformats.org/spreadsheetml/2006/main">
  <c r="I177" i="27" l="1"/>
  <c r="H177" i="27"/>
  <c r="G177" i="27"/>
  <c r="F177" i="27"/>
  <c r="E177" i="27"/>
  <c r="D177" i="27"/>
  <c r="C177" i="27"/>
  <c r="B177" i="27"/>
  <c r="A177" i="27"/>
  <c r="I176" i="27"/>
  <c r="H176" i="27"/>
  <c r="G176" i="27"/>
  <c r="F176" i="27"/>
  <c r="E176" i="27"/>
  <c r="D176" i="27"/>
  <c r="C176" i="27"/>
  <c r="B176" i="27"/>
  <c r="A176" i="27"/>
  <c r="I175" i="27"/>
  <c r="H175" i="27"/>
  <c r="G175" i="27"/>
  <c r="F175" i="27"/>
  <c r="E175" i="27"/>
  <c r="D175" i="27"/>
  <c r="C175" i="27"/>
  <c r="B175" i="27"/>
  <c r="A175" i="27"/>
  <c r="I174" i="27"/>
  <c r="H174" i="27"/>
  <c r="G174" i="27"/>
  <c r="F174" i="27"/>
  <c r="E174" i="27"/>
  <c r="D174" i="27"/>
  <c r="C174" i="27"/>
  <c r="B174" i="27"/>
  <c r="A174" i="27"/>
  <c r="I173" i="27"/>
  <c r="H173" i="27"/>
  <c r="G173" i="27"/>
  <c r="F173" i="27"/>
  <c r="E173" i="27"/>
  <c r="D173" i="27"/>
  <c r="C173" i="27"/>
  <c r="B173" i="27"/>
  <c r="A173" i="27"/>
  <c r="I172" i="27"/>
  <c r="H172" i="27"/>
  <c r="G172" i="27"/>
  <c r="F172" i="27"/>
  <c r="E172" i="27"/>
  <c r="D172" i="27"/>
  <c r="C172" i="27"/>
  <c r="B172" i="27"/>
  <c r="A172" i="27"/>
  <c r="I171" i="27"/>
  <c r="H171" i="27"/>
  <c r="G171" i="27"/>
  <c r="F171" i="27"/>
  <c r="E171" i="27"/>
  <c r="D171" i="27"/>
  <c r="C171" i="27"/>
  <c r="B171" i="27"/>
  <c r="A171" i="27"/>
  <c r="I170" i="27"/>
  <c r="H170" i="27"/>
  <c r="G170" i="27"/>
  <c r="F170" i="27"/>
  <c r="E170" i="27"/>
  <c r="D170" i="27"/>
  <c r="C170" i="27"/>
  <c r="B170" i="27"/>
  <c r="A170" i="27"/>
  <c r="I169" i="27"/>
  <c r="H169" i="27"/>
  <c r="G169" i="27"/>
  <c r="F169" i="27"/>
  <c r="E169" i="27"/>
  <c r="D169" i="27"/>
  <c r="C169" i="27"/>
  <c r="B169" i="27"/>
  <c r="A169" i="27"/>
  <c r="I168" i="27"/>
  <c r="H168" i="27"/>
  <c r="G168" i="27"/>
  <c r="F168" i="27"/>
  <c r="E168" i="27"/>
  <c r="D168" i="27"/>
  <c r="C168" i="27"/>
  <c r="B168" i="27"/>
  <c r="A168" i="27"/>
  <c r="I167" i="27"/>
  <c r="H167" i="27"/>
  <c r="G167" i="27"/>
  <c r="F167" i="27"/>
  <c r="E167" i="27"/>
  <c r="D167" i="27"/>
  <c r="C167" i="27"/>
  <c r="B167" i="27"/>
  <c r="A167" i="27"/>
  <c r="I166" i="27"/>
  <c r="H166" i="27"/>
  <c r="G166" i="27"/>
  <c r="F166" i="27"/>
  <c r="E166" i="27"/>
  <c r="D166" i="27"/>
  <c r="C166" i="27"/>
  <c r="A165" i="27"/>
  <c r="I163" i="27"/>
  <c r="H163" i="27"/>
  <c r="G163" i="27"/>
  <c r="F163" i="27"/>
  <c r="E163" i="27"/>
  <c r="D163" i="27"/>
  <c r="C163" i="27"/>
  <c r="B163" i="27"/>
  <c r="A163" i="27"/>
  <c r="I162" i="27"/>
  <c r="H162" i="27"/>
  <c r="G162" i="27"/>
  <c r="F162" i="27"/>
  <c r="E162" i="27"/>
  <c r="D162" i="27"/>
  <c r="C162" i="27"/>
  <c r="B162" i="27"/>
  <c r="A162" i="27"/>
  <c r="I161" i="27"/>
  <c r="H161" i="27"/>
  <c r="G161" i="27"/>
  <c r="F161" i="27"/>
  <c r="E161" i="27"/>
  <c r="D161" i="27"/>
  <c r="C161" i="27"/>
  <c r="B161" i="27"/>
  <c r="A161" i="27"/>
  <c r="I160" i="27"/>
  <c r="H160" i="27"/>
  <c r="G160" i="27"/>
  <c r="F160" i="27"/>
  <c r="E160" i="27"/>
  <c r="D160" i="27"/>
  <c r="C160" i="27"/>
  <c r="B160" i="27"/>
  <c r="A160" i="27"/>
  <c r="I159" i="27"/>
  <c r="H159" i="27"/>
  <c r="G159" i="27"/>
  <c r="F159" i="27"/>
  <c r="E159" i="27"/>
  <c r="D159" i="27"/>
  <c r="C159" i="27"/>
  <c r="B159" i="27"/>
  <c r="A159" i="27"/>
  <c r="I158" i="27"/>
  <c r="H158" i="27"/>
  <c r="G158" i="27"/>
  <c r="F158" i="27"/>
  <c r="E158" i="27"/>
  <c r="D158" i="27"/>
  <c r="C158" i="27"/>
  <c r="B158" i="27"/>
  <c r="A158" i="27"/>
  <c r="I157" i="27"/>
  <c r="H157" i="27"/>
  <c r="G157" i="27"/>
  <c r="F157" i="27"/>
  <c r="E157" i="27"/>
  <c r="D157" i="27"/>
  <c r="C157" i="27"/>
  <c r="B157" i="27"/>
  <c r="A157" i="27"/>
  <c r="I156" i="27"/>
  <c r="H156" i="27"/>
  <c r="G156" i="27"/>
  <c r="F156" i="27"/>
  <c r="E156" i="27"/>
  <c r="D156" i="27"/>
  <c r="C156" i="27"/>
  <c r="B156" i="27"/>
  <c r="A156" i="27"/>
  <c r="I155" i="27"/>
  <c r="H155" i="27"/>
  <c r="G155" i="27"/>
  <c r="F155" i="27"/>
  <c r="E155" i="27"/>
  <c r="D155" i="27"/>
  <c r="C155" i="27"/>
  <c r="B155" i="27"/>
  <c r="A155" i="27"/>
  <c r="I154" i="27"/>
  <c r="H154" i="27"/>
  <c r="G154" i="27"/>
  <c r="F154" i="27"/>
  <c r="E154" i="27"/>
  <c r="D154" i="27"/>
  <c r="C154" i="27"/>
  <c r="B154" i="27"/>
  <c r="A154" i="27"/>
  <c r="I153" i="27"/>
  <c r="H153" i="27"/>
  <c r="G153" i="27"/>
  <c r="F153" i="27"/>
  <c r="E153" i="27"/>
  <c r="D153" i="27"/>
  <c r="C153" i="27"/>
  <c r="A152" i="27"/>
  <c r="I150" i="27"/>
  <c r="H150" i="27"/>
  <c r="G150" i="27"/>
  <c r="F150" i="27"/>
  <c r="E150" i="27"/>
  <c r="D150" i="27"/>
  <c r="C150" i="27"/>
  <c r="B150" i="27"/>
  <c r="A150" i="27"/>
  <c r="I149" i="27"/>
  <c r="H149" i="27"/>
  <c r="G149" i="27"/>
  <c r="F149" i="27"/>
  <c r="E149" i="27"/>
  <c r="D149" i="27"/>
  <c r="C149" i="27"/>
  <c r="B149" i="27"/>
  <c r="A149" i="27"/>
  <c r="I148" i="27"/>
  <c r="H148" i="27"/>
  <c r="G148" i="27"/>
  <c r="F148" i="27"/>
  <c r="E148" i="27"/>
  <c r="D148" i="27"/>
  <c r="C148" i="27"/>
  <c r="B148" i="27"/>
  <c r="A148" i="27"/>
  <c r="I147" i="27"/>
  <c r="H147" i="27"/>
  <c r="G147" i="27"/>
  <c r="F147" i="27"/>
  <c r="E147" i="27"/>
  <c r="D147" i="27"/>
  <c r="C147" i="27"/>
  <c r="B147" i="27"/>
  <c r="A147" i="27"/>
  <c r="I146" i="27"/>
  <c r="H146" i="27"/>
  <c r="G146" i="27"/>
  <c r="F146" i="27"/>
  <c r="E146" i="27"/>
  <c r="D146" i="27"/>
  <c r="C146" i="27"/>
  <c r="B146" i="27"/>
  <c r="A146" i="27"/>
  <c r="I145" i="27"/>
  <c r="H145" i="27"/>
  <c r="G145" i="27"/>
  <c r="F145" i="27"/>
  <c r="E145" i="27"/>
  <c r="D145" i="27"/>
  <c r="C145" i="27"/>
  <c r="B145" i="27"/>
  <c r="A145" i="27"/>
  <c r="I144" i="27"/>
  <c r="H144" i="27"/>
  <c r="G144" i="27"/>
  <c r="F144" i="27"/>
  <c r="E144" i="27"/>
  <c r="D144" i="27"/>
  <c r="C144" i="27"/>
  <c r="B144" i="27"/>
  <c r="A144" i="27"/>
  <c r="I143" i="27"/>
  <c r="H143" i="27"/>
  <c r="G143" i="27"/>
  <c r="F143" i="27"/>
  <c r="E143" i="27"/>
  <c r="D143" i="27"/>
  <c r="C143" i="27"/>
  <c r="B143" i="27"/>
  <c r="A143" i="27"/>
  <c r="I142" i="27"/>
  <c r="H142" i="27"/>
  <c r="G142" i="27"/>
  <c r="F142" i="27"/>
  <c r="E142" i="27"/>
  <c r="D142" i="27"/>
  <c r="C142" i="27"/>
  <c r="B142" i="27"/>
  <c r="A142" i="27"/>
  <c r="I141" i="27"/>
  <c r="H141" i="27"/>
  <c r="G141" i="27"/>
  <c r="F141" i="27"/>
  <c r="E141" i="27"/>
  <c r="D141" i="27"/>
  <c r="C141" i="27"/>
  <c r="B141" i="27"/>
  <c r="A141" i="27"/>
  <c r="I140" i="27"/>
  <c r="H140" i="27"/>
  <c r="G140" i="27"/>
  <c r="F140" i="27"/>
  <c r="E140" i="27"/>
  <c r="D140" i="27"/>
  <c r="C140" i="27"/>
  <c r="B140" i="27"/>
  <c r="A140" i="27"/>
  <c r="I139" i="27"/>
  <c r="H139" i="27"/>
  <c r="G139" i="27"/>
  <c r="F139" i="27"/>
  <c r="E139" i="27"/>
  <c r="D139" i="27"/>
  <c r="C139" i="27"/>
  <c r="A138" i="27"/>
  <c r="I136" i="27"/>
  <c r="H136" i="27"/>
  <c r="G136" i="27"/>
  <c r="F136" i="27"/>
  <c r="E136" i="27"/>
  <c r="D136" i="27"/>
  <c r="C136" i="27"/>
  <c r="B136" i="27"/>
  <c r="A136" i="27"/>
  <c r="I135" i="27"/>
  <c r="H135" i="27"/>
  <c r="G135" i="27"/>
  <c r="F135" i="27"/>
  <c r="E135" i="27"/>
  <c r="D135" i="27"/>
  <c r="C135" i="27"/>
  <c r="B135" i="27"/>
  <c r="A135" i="27"/>
  <c r="I134" i="27"/>
  <c r="H134" i="27"/>
  <c r="G134" i="27"/>
  <c r="F134" i="27"/>
  <c r="E134" i="27"/>
  <c r="D134" i="27"/>
  <c r="C134" i="27"/>
  <c r="B134" i="27"/>
  <c r="A134" i="27"/>
  <c r="I133" i="27"/>
  <c r="H133" i="27"/>
  <c r="G133" i="27"/>
  <c r="F133" i="27"/>
  <c r="E133" i="27"/>
  <c r="D133" i="27"/>
  <c r="C133" i="27"/>
  <c r="B133" i="27"/>
  <c r="A133" i="27"/>
  <c r="I132" i="27"/>
  <c r="H132" i="27"/>
  <c r="G132" i="27"/>
  <c r="F132" i="27"/>
  <c r="E132" i="27"/>
  <c r="D132" i="27"/>
  <c r="C132" i="27"/>
  <c r="B132" i="27"/>
  <c r="A132" i="27"/>
  <c r="I131" i="27"/>
  <c r="H131" i="27"/>
  <c r="G131" i="27"/>
  <c r="F131" i="27"/>
  <c r="E131" i="27"/>
  <c r="D131" i="27"/>
  <c r="C131" i="27"/>
  <c r="B131" i="27"/>
  <c r="A131" i="27"/>
  <c r="I130" i="27"/>
  <c r="H130" i="27"/>
  <c r="G130" i="27"/>
  <c r="F130" i="27"/>
  <c r="E130" i="27"/>
  <c r="D130" i="27"/>
  <c r="C130" i="27"/>
  <c r="B130" i="27"/>
  <c r="A130" i="27"/>
  <c r="I129" i="27"/>
  <c r="H129" i="27"/>
  <c r="G129" i="27"/>
  <c r="F129" i="27"/>
  <c r="E129" i="27"/>
  <c r="D129" i="27"/>
  <c r="C129" i="27"/>
  <c r="B129" i="27"/>
  <c r="A129" i="27"/>
  <c r="I128" i="27"/>
  <c r="H128" i="27"/>
  <c r="G128" i="27"/>
  <c r="F128" i="27"/>
  <c r="E128" i="27"/>
  <c r="D128" i="27"/>
  <c r="C128" i="27"/>
  <c r="B128" i="27"/>
  <c r="A128" i="27"/>
  <c r="I127" i="27"/>
  <c r="H127" i="27"/>
  <c r="G127" i="27"/>
  <c r="F127" i="27"/>
  <c r="E127" i="27"/>
  <c r="D127" i="27"/>
  <c r="C127" i="27"/>
  <c r="B127" i="27"/>
  <c r="A127" i="27"/>
  <c r="I126" i="27"/>
  <c r="H126" i="27"/>
  <c r="G126" i="27"/>
  <c r="F126" i="27"/>
  <c r="E126" i="27"/>
  <c r="D126" i="27"/>
  <c r="C126" i="27"/>
  <c r="B126" i="27"/>
  <c r="A126" i="27"/>
  <c r="I125" i="27"/>
  <c r="H125" i="27"/>
  <c r="G125" i="27"/>
  <c r="F125" i="27"/>
  <c r="E125" i="27"/>
  <c r="D125" i="27"/>
  <c r="C125" i="27"/>
  <c r="B125" i="27"/>
  <c r="A125" i="27"/>
  <c r="I124" i="27"/>
  <c r="H124" i="27"/>
  <c r="G124" i="27"/>
  <c r="F124" i="27"/>
  <c r="E124" i="27"/>
  <c r="D124" i="27"/>
  <c r="C124" i="27"/>
  <c r="A123" i="27"/>
  <c r="A121" i="27"/>
  <c r="A119" i="27"/>
  <c r="I118" i="27"/>
  <c r="H118" i="27"/>
  <c r="G118" i="27"/>
  <c r="F118" i="27"/>
  <c r="E118" i="27"/>
  <c r="D118" i="27"/>
  <c r="C118" i="27"/>
  <c r="B118" i="27"/>
  <c r="A118" i="27"/>
  <c r="I117" i="27"/>
  <c r="H117" i="27"/>
  <c r="G117" i="27"/>
  <c r="F117" i="27"/>
  <c r="E117" i="27"/>
  <c r="D117" i="27"/>
  <c r="C117" i="27"/>
  <c r="B117" i="27"/>
  <c r="A117" i="27"/>
  <c r="I116" i="27"/>
  <c r="H116" i="27"/>
  <c r="G116" i="27"/>
  <c r="F116" i="27"/>
  <c r="E116" i="27"/>
  <c r="D116" i="27"/>
  <c r="C116" i="27"/>
  <c r="B116" i="27"/>
  <c r="A116" i="27"/>
  <c r="I115" i="27"/>
  <c r="H115" i="27"/>
  <c r="G115" i="27"/>
  <c r="F115" i="27"/>
  <c r="E115" i="27"/>
  <c r="D115" i="27"/>
  <c r="C115" i="27"/>
  <c r="B115" i="27"/>
  <c r="A115" i="27"/>
  <c r="I114" i="27"/>
  <c r="H114" i="27"/>
  <c r="G114" i="27"/>
  <c r="F114" i="27"/>
  <c r="E114" i="27"/>
  <c r="D114" i="27"/>
  <c r="C114" i="27"/>
  <c r="B114" i="27"/>
  <c r="A114" i="27"/>
  <c r="I113" i="27"/>
  <c r="H113" i="27"/>
  <c r="G113" i="27"/>
  <c r="F113" i="27"/>
  <c r="E113" i="27"/>
  <c r="D113" i="27"/>
  <c r="C113" i="27"/>
  <c r="B113" i="27"/>
  <c r="A113" i="27"/>
  <c r="I112" i="27"/>
  <c r="H112" i="27"/>
  <c r="G112" i="27"/>
  <c r="F112" i="27"/>
  <c r="E112" i="27"/>
  <c r="D112" i="27"/>
  <c r="C112" i="27"/>
  <c r="B112" i="27"/>
  <c r="A112" i="27"/>
  <c r="I111" i="27"/>
  <c r="H111" i="27"/>
  <c r="G111" i="27"/>
  <c r="F111" i="27"/>
  <c r="E111" i="27"/>
  <c r="D111" i="27"/>
  <c r="C111" i="27"/>
  <c r="B111" i="27"/>
  <c r="A111" i="27"/>
  <c r="I110" i="27"/>
  <c r="H110" i="27"/>
  <c r="G110" i="27"/>
  <c r="F110" i="27"/>
  <c r="E110" i="27"/>
  <c r="D110" i="27"/>
  <c r="C110" i="27"/>
  <c r="B110" i="27"/>
  <c r="A110" i="27"/>
  <c r="I109" i="27"/>
  <c r="H109" i="27"/>
  <c r="G109" i="27"/>
  <c r="F109" i="27"/>
  <c r="E109" i="27"/>
  <c r="D109" i="27"/>
  <c r="C109" i="27"/>
  <c r="B109" i="27"/>
  <c r="A109" i="27"/>
  <c r="I108" i="27"/>
  <c r="H108" i="27"/>
  <c r="G108" i="27"/>
  <c r="F108" i="27"/>
  <c r="E108" i="27"/>
  <c r="D108" i="27"/>
  <c r="C108" i="27"/>
  <c r="B108" i="27"/>
  <c r="A108" i="27"/>
  <c r="I107" i="27"/>
  <c r="H107" i="27"/>
  <c r="G107" i="27"/>
  <c r="F107" i="27"/>
  <c r="E107" i="27"/>
  <c r="D107" i="27"/>
  <c r="C107" i="27"/>
  <c r="A106" i="27"/>
  <c r="I104" i="27"/>
  <c r="H104" i="27"/>
  <c r="G104" i="27"/>
  <c r="F104" i="27"/>
  <c r="E104" i="27"/>
  <c r="D104" i="27"/>
  <c r="C104" i="27"/>
  <c r="B104" i="27"/>
  <c r="A104" i="27"/>
  <c r="I103" i="27"/>
  <c r="H103" i="27"/>
  <c r="G103" i="27"/>
  <c r="F103" i="27"/>
  <c r="E103" i="27"/>
  <c r="D103" i="27"/>
  <c r="C103" i="27"/>
  <c r="B103" i="27"/>
  <c r="A103" i="27"/>
  <c r="I102" i="27"/>
  <c r="H102" i="27"/>
  <c r="G102" i="27"/>
  <c r="F102" i="27"/>
  <c r="E102" i="27"/>
  <c r="D102" i="27"/>
  <c r="C102" i="27"/>
  <c r="B102" i="27"/>
  <c r="A102" i="27"/>
  <c r="I101" i="27"/>
  <c r="H101" i="27"/>
  <c r="G101" i="27"/>
  <c r="F101" i="27"/>
  <c r="E101" i="27"/>
  <c r="D101" i="27"/>
  <c r="C101" i="27"/>
  <c r="B101" i="27"/>
  <c r="A101" i="27"/>
  <c r="I100" i="27"/>
  <c r="H100" i="27"/>
  <c r="G100" i="27"/>
  <c r="F100" i="27"/>
  <c r="E100" i="27"/>
  <c r="D100" i="27"/>
  <c r="C100" i="27"/>
  <c r="B100" i="27"/>
  <c r="A100" i="27"/>
  <c r="I99" i="27"/>
  <c r="H99" i="27"/>
  <c r="G99" i="27"/>
  <c r="F99" i="27"/>
  <c r="E99" i="27"/>
  <c r="D99" i="27"/>
  <c r="C99" i="27"/>
  <c r="B99" i="27"/>
  <c r="A99" i="27"/>
  <c r="I98" i="27"/>
  <c r="H98" i="27"/>
  <c r="G98" i="27"/>
  <c r="F98" i="27"/>
  <c r="E98" i="27"/>
  <c r="D98" i="27"/>
  <c r="C98" i="27"/>
  <c r="B98" i="27"/>
  <c r="A98" i="27"/>
  <c r="I97" i="27"/>
  <c r="H97" i="27"/>
  <c r="G97" i="27"/>
  <c r="F97" i="27"/>
  <c r="E97" i="27"/>
  <c r="D97" i="27"/>
  <c r="C97" i="27"/>
  <c r="B97" i="27"/>
  <c r="A97" i="27"/>
  <c r="I96" i="27"/>
  <c r="H96" i="27"/>
  <c r="G96" i="27"/>
  <c r="F96" i="27"/>
  <c r="E96" i="27"/>
  <c r="D96" i="27"/>
  <c r="C96" i="27"/>
  <c r="B96" i="27"/>
  <c r="A96" i="27"/>
  <c r="I95" i="27"/>
  <c r="H95" i="27"/>
  <c r="G95" i="27"/>
  <c r="F95" i="27"/>
  <c r="E95" i="27"/>
  <c r="D95" i="27"/>
  <c r="C95" i="27"/>
  <c r="B95" i="27"/>
  <c r="A95" i="27"/>
  <c r="I94" i="27"/>
  <c r="H94" i="27"/>
  <c r="G94" i="27"/>
  <c r="F94" i="27"/>
  <c r="E94" i="27"/>
  <c r="D94" i="27"/>
  <c r="C94" i="27"/>
  <c r="A93" i="27"/>
  <c r="I91" i="27"/>
  <c r="H91" i="27"/>
  <c r="G91" i="27"/>
  <c r="F91" i="27"/>
  <c r="E91" i="27"/>
  <c r="D91" i="27"/>
  <c r="C91" i="27"/>
  <c r="B91" i="27"/>
  <c r="A91" i="27"/>
  <c r="I90" i="27"/>
  <c r="H90" i="27"/>
  <c r="G90" i="27"/>
  <c r="F90" i="27"/>
  <c r="E90" i="27"/>
  <c r="D90" i="27"/>
  <c r="C90" i="27"/>
  <c r="B90" i="27"/>
  <c r="A90" i="27"/>
  <c r="I89" i="27"/>
  <c r="H89" i="27"/>
  <c r="G89" i="27"/>
  <c r="F89" i="27"/>
  <c r="E89" i="27"/>
  <c r="D89" i="27"/>
  <c r="C89" i="27"/>
  <c r="B89" i="27"/>
  <c r="A89" i="27"/>
  <c r="I88" i="27"/>
  <c r="H88" i="27"/>
  <c r="G88" i="27"/>
  <c r="F88" i="27"/>
  <c r="E88" i="27"/>
  <c r="D88" i="27"/>
  <c r="C88" i="27"/>
  <c r="B88" i="27"/>
  <c r="A88" i="27"/>
  <c r="I87" i="27"/>
  <c r="H87" i="27"/>
  <c r="G87" i="27"/>
  <c r="F87" i="27"/>
  <c r="E87" i="27"/>
  <c r="D87" i="27"/>
  <c r="C87" i="27"/>
  <c r="B87" i="27"/>
  <c r="A87" i="27"/>
  <c r="I86" i="27"/>
  <c r="H86" i="27"/>
  <c r="G86" i="27"/>
  <c r="F86" i="27"/>
  <c r="E86" i="27"/>
  <c r="D86" i="27"/>
  <c r="C86" i="27"/>
  <c r="B86" i="27"/>
  <c r="A86" i="27"/>
  <c r="I85" i="27"/>
  <c r="H85" i="27"/>
  <c r="G85" i="27"/>
  <c r="F85" i="27"/>
  <c r="E85" i="27"/>
  <c r="D85" i="27"/>
  <c r="C85" i="27"/>
  <c r="B85" i="27"/>
  <c r="A85" i="27"/>
  <c r="I84" i="27"/>
  <c r="H84" i="27"/>
  <c r="G84" i="27"/>
  <c r="F84" i="27"/>
  <c r="E84" i="27"/>
  <c r="D84" i="27"/>
  <c r="C84" i="27"/>
  <c r="B84" i="27"/>
  <c r="A84" i="27"/>
  <c r="I83" i="27"/>
  <c r="H83" i="27"/>
  <c r="G83" i="27"/>
  <c r="F83" i="27"/>
  <c r="E83" i="27"/>
  <c r="D83" i="27"/>
  <c r="C83" i="27"/>
  <c r="B83" i="27"/>
  <c r="A83" i="27"/>
  <c r="I82" i="27"/>
  <c r="H82" i="27"/>
  <c r="G82" i="27"/>
  <c r="F82" i="27"/>
  <c r="E82" i="27"/>
  <c r="D82" i="27"/>
  <c r="C82" i="27"/>
  <c r="B82" i="27"/>
  <c r="A82" i="27"/>
  <c r="I81" i="27"/>
  <c r="H81" i="27"/>
  <c r="G81" i="27"/>
  <c r="F81" i="27"/>
  <c r="E81" i="27"/>
  <c r="D81" i="27"/>
  <c r="C81" i="27"/>
  <c r="B81" i="27"/>
  <c r="A81" i="27"/>
  <c r="I80" i="27"/>
  <c r="H80" i="27"/>
  <c r="G80" i="27"/>
  <c r="F80" i="27"/>
  <c r="E80" i="27"/>
  <c r="D80" i="27"/>
  <c r="C80" i="27"/>
  <c r="A79" i="27"/>
  <c r="I77" i="27"/>
  <c r="H77" i="27"/>
  <c r="G77" i="27"/>
  <c r="F77" i="27"/>
  <c r="E77" i="27"/>
  <c r="D77" i="27"/>
  <c r="C77" i="27"/>
  <c r="B77" i="27"/>
  <c r="A77" i="27"/>
  <c r="I76" i="27"/>
  <c r="H76" i="27"/>
  <c r="G76" i="27"/>
  <c r="F76" i="27"/>
  <c r="E76" i="27"/>
  <c r="D76" i="27"/>
  <c r="C76" i="27"/>
  <c r="B76" i="27"/>
  <c r="A76" i="27"/>
  <c r="I75" i="27"/>
  <c r="H75" i="27"/>
  <c r="G75" i="27"/>
  <c r="F75" i="27"/>
  <c r="E75" i="27"/>
  <c r="D75" i="27"/>
  <c r="C75" i="27"/>
  <c r="B75" i="27"/>
  <c r="A75" i="27"/>
  <c r="I74" i="27"/>
  <c r="H74" i="27"/>
  <c r="G74" i="27"/>
  <c r="F74" i="27"/>
  <c r="E74" i="27"/>
  <c r="D74" i="27"/>
  <c r="C74" i="27"/>
  <c r="B74" i="27"/>
  <c r="A74" i="27"/>
  <c r="I73" i="27"/>
  <c r="H73" i="27"/>
  <c r="G73" i="27"/>
  <c r="F73" i="27"/>
  <c r="E73" i="27"/>
  <c r="D73" i="27"/>
  <c r="C73" i="27"/>
  <c r="B73" i="27"/>
  <c r="A73" i="27"/>
  <c r="I72" i="27"/>
  <c r="H72" i="27"/>
  <c r="G72" i="27"/>
  <c r="F72" i="27"/>
  <c r="E72" i="27"/>
  <c r="D72" i="27"/>
  <c r="C72" i="27"/>
  <c r="B72" i="27"/>
  <c r="A72" i="27"/>
  <c r="I71" i="27"/>
  <c r="H71" i="27"/>
  <c r="G71" i="27"/>
  <c r="F71" i="27"/>
  <c r="E71" i="27"/>
  <c r="D71" i="27"/>
  <c r="C71" i="27"/>
  <c r="B71" i="27"/>
  <c r="A71" i="27"/>
  <c r="I70" i="27"/>
  <c r="H70" i="27"/>
  <c r="G70" i="27"/>
  <c r="F70" i="27"/>
  <c r="E70" i="27"/>
  <c r="D70" i="27"/>
  <c r="C70" i="27"/>
  <c r="B70" i="27"/>
  <c r="A70" i="27"/>
  <c r="I69" i="27"/>
  <c r="H69" i="27"/>
  <c r="G69" i="27"/>
  <c r="F69" i="27"/>
  <c r="E69" i="27"/>
  <c r="D69" i="27"/>
  <c r="C69" i="27"/>
  <c r="B69" i="27"/>
  <c r="A69" i="27"/>
  <c r="I68" i="27"/>
  <c r="H68" i="27"/>
  <c r="G68" i="27"/>
  <c r="F68" i="27"/>
  <c r="E68" i="27"/>
  <c r="D68" i="27"/>
  <c r="C68" i="27"/>
  <c r="B68" i="27"/>
  <c r="A68" i="27"/>
  <c r="I67" i="27"/>
  <c r="H67" i="27"/>
  <c r="G67" i="27"/>
  <c r="F67" i="27"/>
  <c r="E67" i="27"/>
  <c r="D67" i="27"/>
  <c r="C67" i="27"/>
  <c r="B67" i="27"/>
  <c r="A67" i="27"/>
  <c r="I66" i="27"/>
  <c r="H66" i="27"/>
  <c r="G66" i="27"/>
  <c r="F66" i="27"/>
  <c r="E66" i="27"/>
  <c r="D66" i="27"/>
  <c r="C66" i="27"/>
  <c r="A65" i="27"/>
  <c r="A63" i="27"/>
  <c r="I61" i="27"/>
  <c r="H61" i="27"/>
  <c r="G61" i="27"/>
  <c r="F61" i="27"/>
  <c r="E61" i="27"/>
  <c r="D61" i="27"/>
  <c r="C61" i="27"/>
  <c r="B61" i="27"/>
  <c r="A61" i="27"/>
  <c r="I60" i="27"/>
  <c r="H60" i="27"/>
  <c r="G60" i="27"/>
  <c r="F60" i="27"/>
  <c r="E60" i="27"/>
  <c r="D60" i="27"/>
  <c r="C60" i="27"/>
  <c r="B60" i="27"/>
  <c r="A60" i="27"/>
  <c r="I59" i="27"/>
  <c r="H59" i="27"/>
  <c r="G59" i="27"/>
  <c r="F59" i="27"/>
  <c r="E59" i="27"/>
  <c r="D59" i="27"/>
  <c r="C59" i="27"/>
  <c r="B59" i="27"/>
  <c r="A59" i="27"/>
  <c r="I58" i="27"/>
  <c r="H58" i="27"/>
  <c r="G58" i="27"/>
  <c r="F58" i="27"/>
  <c r="E58" i="27"/>
  <c r="D58" i="27"/>
  <c r="C58" i="27"/>
  <c r="B58" i="27"/>
  <c r="A58" i="27"/>
  <c r="I57" i="27"/>
  <c r="H57" i="27"/>
  <c r="G57" i="27"/>
  <c r="F57" i="27"/>
  <c r="E57" i="27"/>
  <c r="D57" i="27"/>
  <c r="C57" i="27"/>
  <c r="B57" i="27"/>
  <c r="A57" i="27"/>
  <c r="I56" i="27"/>
  <c r="H56" i="27"/>
  <c r="G56" i="27"/>
  <c r="F56" i="27"/>
  <c r="E56" i="27"/>
  <c r="D56" i="27"/>
  <c r="C56" i="27"/>
  <c r="B56" i="27"/>
  <c r="A56" i="27"/>
  <c r="I55" i="27"/>
  <c r="H55" i="27"/>
  <c r="G55" i="27"/>
  <c r="F55" i="27"/>
  <c r="E55" i="27"/>
  <c r="D55" i="27"/>
  <c r="C55" i="27"/>
  <c r="B55" i="27"/>
  <c r="A55" i="27"/>
  <c r="I54" i="27"/>
  <c r="H54" i="27"/>
  <c r="G54" i="27"/>
  <c r="F54" i="27"/>
  <c r="E54" i="27"/>
  <c r="D54" i="27"/>
  <c r="C54" i="27"/>
  <c r="B54" i="27"/>
  <c r="A54" i="27"/>
  <c r="I53" i="27"/>
  <c r="H53" i="27"/>
  <c r="G53" i="27"/>
  <c r="F53" i="27"/>
  <c r="E53" i="27"/>
  <c r="D53" i="27"/>
  <c r="C53" i="27"/>
  <c r="B53" i="27"/>
  <c r="A53" i="27"/>
  <c r="I52" i="27"/>
  <c r="H52" i="27"/>
  <c r="G52" i="27"/>
  <c r="F52" i="27"/>
  <c r="E52" i="27"/>
  <c r="D52" i="27"/>
  <c r="C52" i="27"/>
  <c r="B52" i="27"/>
  <c r="A52" i="27"/>
  <c r="I51" i="27"/>
  <c r="H51" i="27"/>
  <c r="G51" i="27"/>
  <c r="F51" i="27"/>
  <c r="E51" i="27"/>
  <c r="D51" i="27"/>
  <c r="C51" i="27"/>
  <c r="B51" i="27"/>
  <c r="A51" i="27"/>
  <c r="I50" i="27"/>
  <c r="H50" i="27"/>
  <c r="G50" i="27"/>
  <c r="F50" i="27"/>
  <c r="E50" i="27"/>
  <c r="D50" i="27"/>
  <c r="C50" i="27"/>
  <c r="B50" i="27"/>
  <c r="A50" i="27"/>
  <c r="I49" i="27"/>
  <c r="H49" i="27"/>
  <c r="G49" i="27"/>
  <c r="F49" i="27"/>
  <c r="E49" i="27"/>
  <c r="D49" i="27"/>
  <c r="C49" i="27"/>
  <c r="A48" i="27"/>
  <c r="I46" i="27"/>
  <c r="H46" i="27"/>
  <c r="G46" i="27"/>
  <c r="F46" i="27"/>
  <c r="E46" i="27"/>
  <c r="D46" i="27"/>
  <c r="C46" i="27"/>
  <c r="B46" i="27"/>
  <c r="A46" i="27"/>
  <c r="I45" i="27"/>
  <c r="H45" i="27"/>
  <c r="G45" i="27"/>
  <c r="F45" i="27"/>
  <c r="E45" i="27"/>
  <c r="D45" i="27"/>
  <c r="C45" i="27"/>
  <c r="B45" i="27"/>
  <c r="A45" i="27"/>
  <c r="I44" i="27"/>
  <c r="H44" i="27"/>
  <c r="G44" i="27"/>
  <c r="F44" i="27"/>
  <c r="E44" i="27"/>
  <c r="D44" i="27"/>
  <c r="C44" i="27"/>
  <c r="B44" i="27"/>
  <c r="A44" i="27"/>
  <c r="I43" i="27"/>
  <c r="H43" i="27"/>
  <c r="G43" i="27"/>
  <c r="F43" i="27"/>
  <c r="E43" i="27"/>
  <c r="D43" i="27"/>
  <c r="C43" i="27"/>
  <c r="B43" i="27"/>
  <c r="A43" i="27"/>
  <c r="I42" i="27"/>
  <c r="H42" i="27"/>
  <c r="G42" i="27"/>
  <c r="F42" i="27"/>
  <c r="E42" i="27"/>
  <c r="D42" i="27"/>
  <c r="C42" i="27"/>
  <c r="B42" i="27"/>
  <c r="A42" i="27"/>
  <c r="I41" i="27"/>
  <c r="H41" i="27"/>
  <c r="G41" i="27"/>
  <c r="F41" i="27"/>
  <c r="E41" i="27"/>
  <c r="D41" i="27"/>
  <c r="C41" i="27"/>
  <c r="B41" i="27"/>
  <c r="A41" i="27"/>
  <c r="I40" i="27"/>
  <c r="H40" i="27"/>
  <c r="G40" i="27"/>
  <c r="F40" i="27"/>
  <c r="E40" i="27"/>
  <c r="D40" i="27"/>
  <c r="C40" i="27"/>
  <c r="B40" i="27"/>
  <c r="A40" i="27"/>
  <c r="I39" i="27"/>
  <c r="H39" i="27"/>
  <c r="G39" i="27"/>
  <c r="F39" i="27"/>
  <c r="E39" i="27"/>
  <c r="D39" i="27"/>
  <c r="C39" i="27"/>
  <c r="B39" i="27"/>
  <c r="A39" i="27"/>
  <c r="I38" i="27"/>
  <c r="H38" i="27"/>
  <c r="G38" i="27"/>
  <c r="F38" i="27"/>
  <c r="E38" i="27"/>
  <c r="D38" i="27"/>
  <c r="C38" i="27"/>
  <c r="B38" i="27"/>
  <c r="A38" i="27"/>
  <c r="I37" i="27"/>
  <c r="H37" i="27"/>
  <c r="G37" i="27"/>
  <c r="F37" i="27"/>
  <c r="E37" i="27"/>
  <c r="D37" i="27"/>
  <c r="C37" i="27"/>
  <c r="B37" i="27"/>
  <c r="A37" i="27"/>
  <c r="I36" i="27"/>
  <c r="H36" i="27"/>
  <c r="G36" i="27"/>
  <c r="F36" i="27"/>
  <c r="E36" i="27"/>
  <c r="D36" i="27"/>
  <c r="C36" i="27"/>
  <c r="B36" i="27"/>
  <c r="A36" i="27"/>
  <c r="I35" i="27"/>
  <c r="H35" i="27"/>
  <c r="G35" i="27"/>
  <c r="F35" i="27"/>
  <c r="E35" i="27"/>
  <c r="D35" i="27"/>
  <c r="C35" i="27"/>
  <c r="A34" i="27"/>
  <c r="I32" i="27"/>
  <c r="H32" i="27"/>
  <c r="G32" i="27"/>
  <c r="F32" i="27"/>
  <c r="E32" i="27"/>
  <c r="D32" i="27"/>
  <c r="C32" i="27"/>
  <c r="B32" i="27"/>
  <c r="A32" i="27"/>
  <c r="I31" i="27"/>
  <c r="H31" i="27"/>
  <c r="G31" i="27"/>
  <c r="F31" i="27"/>
  <c r="E31" i="27"/>
  <c r="D31" i="27"/>
  <c r="C31" i="27"/>
  <c r="B31" i="27"/>
  <c r="A31" i="27"/>
  <c r="I30" i="27"/>
  <c r="H30" i="27"/>
  <c r="G30" i="27"/>
  <c r="F30" i="27"/>
  <c r="E30" i="27"/>
  <c r="D30" i="27"/>
  <c r="C30" i="27"/>
  <c r="B30" i="27"/>
  <c r="A30" i="27"/>
  <c r="I29" i="27"/>
  <c r="H29" i="27"/>
  <c r="G29" i="27"/>
  <c r="F29" i="27"/>
  <c r="E29" i="27"/>
  <c r="D29" i="27"/>
  <c r="C29" i="27"/>
  <c r="B29" i="27"/>
  <c r="A29" i="27"/>
  <c r="I28" i="27"/>
  <c r="H28" i="27"/>
  <c r="G28" i="27"/>
  <c r="F28" i="27"/>
  <c r="E28" i="27"/>
  <c r="D28" i="27"/>
  <c r="C28" i="27"/>
  <c r="B28" i="27"/>
  <c r="A28" i="27"/>
  <c r="I27" i="27"/>
  <c r="H27" i="27"/>
  <c r="G27" i="27"/>
  <c r="F27" i="27"/>
  <c r="E27" i="27"/>
  <c r="D27" i="27"/>
  <c r="C27" i="27"/>
  <c r="B27" i="27"/>
  <c r="A27" i="27"/>
  <c r="I26" i="27"/>
  <c r="H26" i="27"/>
  <c r="G26" i="27"/>
  <c r="F26" i="27"/>
  <c r="E26" i="27"/>
  <c r="D26" i="27"/>
  <c r="C26" i="27"/>
  <c r="B26" i="27"/>
  <c r="A26" i="27"/>
  <c r="I25" i="27"/>
  <c r="H25" i="27"/>
  <c r="G25" i="27"/>
  <c r="F25" i="27"/>
  <c r="E25" i="27"/>
  <c r="D25" i="27"/>
  <c r="C25" i="27"/>
  <c r="B25" i="27"/>
  <c r="A25" i="27"/>
  <c r="I24" i="27"/>
  <c r="H24" i="27"/>
  <c r="G24" i="27"/>
  <c r="F24" i="27"/>
  <c r="E24" i="27"/>
  <c r="D24" i="27"/>
  <c r="C24" i="27"/>
  <c r="B24" i="27"/>
  <c r="A24" i="27"/>
  <c r="I23" i="27"/>
  <c r="H23" i="27"/>
  <c r="G23" i="27"/>
  <c r="F23" i="27"/>
  <c r="E23" i="27"/>
  <c r="D23" i="27"/>
  <c r="C23" i="27"/>
  <c r="B23" i="27"/>
  <c r="A23" i="27"/>
  <c r="I22" i="27"/>
  <c r="H22" i="27"/>
  <c r="G22" i="27"/>
  <c r="F22" i="27"/>
  <c r="E22" i="27"/>
  <c r="D22" i="27"/>
  <c r="C22" i="27"/>
  <c r="B22" i="27"/>
  <c r="A22" i="27"/>
  <c r="I21" i="27"/>
  <c r="H21" i="27"/>
  <c r="G21" i="27"/>
  <c r="F21" i="27"/>
  <c r="E21" i="27"/>
  <c r="D21" i="27"/>
  <c r="C21" i="27"/>
  <c r="B21" i="27"/>
  <c r="A21" i="27"/>
  <c r="I20" i="27"/>
  <c r="H20" i="27"/>
  <c r="G20" i="27"/>
  <c r="F20" i="27"/>
  <c r="E20" i="27"/>
  <c r="D20" i="27"/>
  <c r="C20" i="27"/>
  <c r="A19" i="27"/>
  <c r="I17" i="27"/>
  <c r="H17" i="27"/>
  <c r="G17" i="27"/>
  <c r="F17" i="27"/>
  <c r="E17" i="27"/>
  <c r="D17" i="27"/>
  <c r="C17" i="27"/>
  <c r="B17" i="27"/>
  <c r="A17" i="27"/>
  <c r="I16" i="27"/>
  <c r="H16" i="27"/>
  <c r="G16" i="27"/>
  <c r="F16" i="27"/>
  <c r="E16" i="27"/>
  <c r="D16" i="27"/>
  <c r="C16" i="27"/>
  <c r="B16" i="27"/>
  <c r="A16" i="27"/>
  <c r="I15" i="27"/>
  <c r="H15" i="27"/>
  <c r="G15" i="27"/>
  <c r="F15" i="27"/>
  <c r="E15" i="27"/>
  <c r="D15" i="27"/>
  <c r="C15" i="27"/>
  <c r="B15" i="27"/>
  <c r="A15" i="27"/>
  <c r="I14" i="27"/>
  <c r="H14" i="27"/>
  <c r="G14" i="27"/>
  <c r="F14" i="27"/>
  <c r="E14" i="27"/>
  <c r="D14" i="27"/>
  <c r="C14" i="27"/>
  <c r="B14" i="27"/>
  <c r="A14" i="27"/>
  <c r="I13" i="27"/>
  <c r="H13" i="27"/>
  <c r="G13" i="27"/>
  <c r="F13" i="27"/>
  <c r="E13" i="27"/>
  <c r="D13" i="27"/>
  <c r="C13" i="27"/>
  <c r="B13" i="27"/>
  <c r="A13" i="27"/>
  <c r="I12" i="27"/>
  <c r="H12" i="27"/>
  <c r="G12" i="27"/>
  <c r="F12" i="27"/>
  <c r="E12" i="27"/>
  <c r="D12" i="27"/>
  <c r="C12" i="27"/>
  <c r="B12" i="27"/>
  <c r="A12" i="27"/>
  <c r="I11" i="27"/>
  <c r="H11" i="27"/>
  <c r="G11" i="27"/>
  <c r="F11" i="27"/>
  <c r="E11" i="27"/>
  <c r="D11" i="27"/>
  <c r="C11" i="27"/>
  <c r="B11" i="27"/>
  <c r="A11" i="27"/>
  <c r="I10" i="27"/>
  <c r="H10" i="27"/>
  <c r="G10" i="27"/>
  <c r="F10" i="27"/>
  <c r="E10" i="27"/>
  <c r="D10" i="27"/>
  <c r="C10" i="27"/>
  <c r="B10" i="27"/>
  <c r="A10" i="27"/>
  <c r="I9" i="27"/>
  <c r="H9" i="27"/>
  <c r="G9" i="27"/>
  <c r="F9" i="27"/>
  <c r="E9" i="27"/>
  <c r="D9" i="27"/>
  <c r="C9" i="27"/>
  <c r="B9" i="27"/>
  <c r="A9" i="27"/>
  <c r="I8" i="27"/>
  <c r="H8" i="27"/>
  <c r="G8" i="27"/>
  <c r="F8" i="27"/>
  <c r="E8" i="27"/>
  <c r="D8" i="27"/>
  <c r="C8" i="27"/>
  <c r="B8" i="27"/>
  <c r="A8" i="27"/>
  <c r="I7" i="27"/>
  <c r="H7" i="27"/>
  <c r="G7" i="27"/>
  <c r="F7" i="27"/>
  <c r="E7" i="27"/>
  <c r="D7" i="27"/>
  <c r="C7" i="27"/>
  <c r="B7" i="27"/>
  <c r="A7" i="27"/>
  <c r="I6" i="27"/>
  <c r="H6" i="27"/>
  <c r="G6" i="27"/>
  <c r="F6" i="27"/>
  <c r="E6" i="27"/>
  <c r="D6" i="27"/>
  <c r="C6" i="27"/>
  <c r="B6" i="27"/>
  <c r="A6" i="27"/>
  <c r="I5" i="27"/>
  <c r="H5" i="27"/>
  <c r="G5" i="27"/>
  <c r="F5" i="27"/>
  <c r="E5" i="27"/>
  <c r="D5" i="27"/>
  <c r="C5" i="27"/>
  <c r="B5" i="27"/>
  <c r="A5" i="27"/>
  <c r="I4" i="27"/>
  <c r="H4" i="27"/>
  <c r="G4" i="27"/>
  <c r="F4" i="27"/>
  <c r="E4" i="27"/>
  <c r="D4" i="27"/>
  <c r="C4" i="27"/>
  <c r="A3" i="27"/>
  <c r="A1" i="27"/>
  <c r="N231" i="26"/>
  <c r="M231" i="26"/>
  <c r="L231" i="26"/>
  <c r="K231" i="26"/>
  <c r="J231" i="26"/>
  <c r="I231" i="26"/>
  <c r="H231" i="26"/>
  <c r="G231" i="26"/>
  <c r="F231" i="26"/>
  <c r="E231" i="26"/>
  <c r="D231" i="26"/>
  <c r="C231" i="26"/>
  <c r="B231" i="26"/>
  <c r="A231" i="26"/>
  <c r="N230" i="26"/>
  <c r="M230" i="26"/>
  <c r="L230" i="26"/>
  <c r="K230" i="26"/>
  <c r="J230" i="26"/>
  <c r="I230" i="26"/>
  <c r="H230" i="26"/>
  <c r="G230" i="26"/>
  <c r="F230" i="26"/>
  <c r="E230" i="26"/>
  <c r="D230" i="26"/>
  <c r="C230" i="26"/>
  <c r="B230" i="26"/>
  <c r="A230" i="26"/>
  <c r="N229" i="26"/>
  <c r="M229" i="26"/>
  <c r="L229" i="26"/>
  <c r="K229" i="26"/>
  <c r="J229" i="26"/>
  <c r="I229" i="26"/>
  <c r="H229" i="26"/>
  <c r="G229" i="26"/>
  <c r="F229" i="26"/>
  <c r="E229" i="26"/>
  <c r="D229" i="26"/>
  <c r="C229" i="26"/>
  <c r="B229" i="26"/>
  <c r="A229" i="26"/>
  <c r="N228" i="26"/>
  <c r="M228" i="26"/>
  <c r="L228" i="26"/>
  <c r="K228" i="26"/>
  <c r="J228" i="26"/>
  <c r="I228" i="26"/>
  <c r="H228" i="26"/>
  <c r="G228" i="26"/>
  <c r="F228" i="26"/>
  <c r="E228" i="26"/>
  <c r="D228" i="26"/>
  <c r="C228" i="26"/>
  <c r="B228" i="26"/>
  <c r="A228" i="26"/>
  <c r="N227" i="26"/>
  <c r="M227" i="26"/>
  <c r="L227" i="26"/>
  <c r="K227" i="26"/>
  <c r="J227" i="26"/>
  <c r="I227" i="26"/>
  <c r="H227" i="26"/>
  <c r="G227" i="26"/>
  <c r="F227" i="26"/>
  <c r="E227" i="26"/>
  <c r="D227" i="26"/>
  <c r="C227" i="26"/>
  <c r="B227" i="26"/>
  <c r="A227" i="26"/>
  <c r="N226" i="26"/>
  <c r="M226" i="26"/>
  <c r="L226" i="26"/>
  <c r="K226" i="26"/>
  <c r="J226" i="26"/>
  <c r="I226" i="26"/>
  <c r="H226" i="26"/>
  <c r="G226" i="26"/>
  <c r="F226" i="26"/>
  <c r="E226" i="26"/>
  <c r="D226" i="26"/>
  <c r="C226" i="26"/>
  <c r="B226" i="26"/>
  <c r="A226" i="26"/>
  <c r="N225" i="26"/>
  <c r="M225" i="26"/>
  <c r="L225" i="26"/>
  <c r="K225" i="26"/>
  <c r="J225" i="26"/>
  <c r="I225" i="26"/>
  <c r="H225" i="26"/>
  <c r="G225" i="26"/>
  <c r="F225" i="26"/>
  <c r="E225" i="26"/>
  <c r="D225" i="26"/>
  <c r="C225" i="26"/>
  <c r="B225" i="26"/>
  <c r="A225" i="26"/>
  <c r="N224" i="26"/>
  <c r="M224" i="26"/>
  <c r="L224" i="26"/>
  <c r="K224" i="26"/>
  <c r="J224" i="26"/>
  <c r="I224" i="26"/>
  <c r="H224" i="26"/>
  <c r="G224" i="26"/>
  <c r="F224" i="26"/>
  <c r="E224" i="26"/>
  <c r="D224" i="26"/>
  <c r="C224" i="26"/>
  <c r="B224" i="26"/>
  <c r="A224" i="26"/>
  <c r="N223" i="26"/>
  <c r="M223" i="26"/>
  <c r="L223" i="26"/>
  <c r="K223" i="26"/>
  <c r="J223" i="26"/>
  <c r="I223" i="26"/>
  <c r="H223" i="26"/>
  <c r="G223" i="26"/>
  <c r="F223" i="26"/>
  <c r="E223" i="26"/>
  <c r="D223" i="26"/>
  <c r="C223" i="26"/>
  <c r="B223" i="26"/>
  <c r="A223" i="26"/>
  <c r="N222" i="26"/>
  <c r="M222" i="26"/>
  <c r="L222" i="26"/>
  <c r="K222" i="26"/>
  <c r="J222" i="26"/>
  <c r="I222" i="26"/>
  <c r="H222" i="26"/>
  <c r="G222" i="26"/>
  <c r="F222" i="26"/>
  <c r="E222" i="26"/>
  <c r="D222" i="26"/>
  <c r="C222" i="26"/>
  <c r="B222" i="26"/>
  <c r="A222" i="26"/>
  <c r="N221" i="26"/>
  <c r="M221" i="26"/>
  <c r="L221" i="26"/>
  <c r="K221" i="26"/>
  <c r="J221" i="26"/>
  <c r="I221" i="26"/>
  <c r="H221" i="26"/>
  <c r="G221" i="26"/>
  <c r="F221" i="26"/>
  <c r="E221" i="26"/>
  <c r="D221" i="26"/>
  <c r="C221" i="26"/>
  <c r="A220" i="26"/>
  <c r="N218" i="26"/>
  <c r="M218" i="26"/>
  <c r="L218" i="26"/>
  <c r="K218" i="26"/>
  <c r="J218" i="26"/>
  <c r="I218" i="26"/>
  <c r="H218" i="26"/>
  <c r="G218" i="26"/>
  <c r="F218" i="26"/>
  <c r="E218" i="26"/>
  <c r="D218" i="26"/>
  <c r="C218" i="26"/>
  <c r="B218" i="26"/>
  <c r="A218" i="26"/>
  <c r="N217" i="26"/>
  <c r="M217" i="26"/>
  <c r="L217" i="26"/>
  <c r="K217" i="26"/>
  <c r="J217" i="26"/>
  <c r="I217" i="26"/>
  <c r="H217" i="26"/>
  <c r="G217" i="26"/>
  <c r="F217" i="26"/>
  <c r="E217" i="26"/>
  <c r="D217" i="26"/>
  <c r="C217" i="26"/>
  <c r="B217" i="26"/>
  <c r="A217" i="26"/>
  <c r="N216" i="26"/>
  <c r="M216" i="26"/>
  <c r="L216" i="26"/>
  <c r="K216" i="26"/>
  <c r="J216" i="26"/>
  <c r="I216" i="26"/>
  <c r="H216" i="26"/>
  <c r="G216" i="26"/>
  <c r="F216" i="26"/>
  <c r="E216" i="26"/>
  <c r="D216" i="26"/>
  <c r="C216" i="26"/>
  <c r="B216" i="26"/>
  <c r="A216" i="26"/>
  <c r="N215" i="26"/>
  <c r="M215" i="26"/>
  <c r="L215" i="26"/>
  <c r="K215" i="26"/>
  <c r="J215" i="26"/>
  <c r="I215" i="26"/>
  <c r="H215" i="26"/>
  <c r="G215" i="26"/>
  <c r="F215" i="26"/>
  <c r="E215" i="26"/>
  <c r="D215" i="26"/>
  <c r="C215" i="26"/>
  <c r="B215" i="26"/>
  <c r="A215" i="26"/>
  <c r="N214" i="26"/>
  <c r="M214" i="26"/>
  <c r="L214" i="26"/>
  <c r="K214" i="26"/>
  <c r="J214" i="26"/>
  <c r="I214" i="26"/>
  <c r="H214" i="26"/>
  <c r="G214" i="26"/>
  <c r="F214" i="26"/>
  <c r="E214" i="26"/>
  <c r="D214" i="26"/>
  <c r="C214" i="26"/>
  <c r="B214" i="26"/>
  <c r="A214" i="26"/>
  <c r="N213" i="26"/>
  <c r="M213" i="26"/>
  <c r="L213" i="26"/>
  <c r="K213" i="26"/>
  <c r="J213" i="26"/>
  <c r="I213" i="26"/>
  <c r="H213" i="26"/>
  <c r="G213" i="26"/>
  <c r="F213" i="26"/>
  <c r="E213" i="26"/>
  <c r="D213" i="26"/>
  <c r="C213" i="26"/>
  <c r="B213" i="26"/>
  <c r="A213" i="26"/>
  <c r="N212" i="26"/>
  <c r="M212" i="26"/>
  <c r="L212" i="26"/>
  <c r="K212" i="26"/>
  <c r="J212" i="26"/>
  <c r="I212" i="26"/>
  <c r="H212" i="26"/>
  <c r="G212" i="26"/>
  <c r="F212" i="26"/>
  <c r="E212" i="26"/>
  <c r="D212" i="26"/>
  <c r="C212" i="26"/>
  <c r="B212" i="26"/>
  <c r="A212" i="26"/>
  <c r="N211" i="26"/>
  <c r="M211" i="26"/>
  <c r="L211" i="26"/>
  <c r="K211" i="26"/>
  <c r="J211" i="26"/>
  <c r="I211" i="26"/>
  <c r="H211" i="26"/>
  <c r="G211" i="26"/>
  <c r="F211" i="26"/>
  <c r="E211" i="26"/>
  <c r="D211" i="26"/>
  <c r="C211" i="26"/>
  <c r="B211" i="26"/>
  <c r="A211" i="26"/>
  <c r="N210" i="26"/>
  <c r="M210" i="26"/>
  <c r="L210" i="26"/>
  <c r="K210" i="26"/>
  <c r="J210" i="26"/>
  <c r="I210" i="26"/>
  <c r="H210" i="26"/>
  <c r="G210" i="26"/>
  <c r="F210" i="26"/>
  <c r="E210" i="26"/>
  <c r="D210" i="26"/>
  <c r="C210" i="26"/>
  <c r="B210" i="26"/>
  <c r="A210" i="26"/>
  <c r="N209" i="26"/>
  <c r="M209" i="26"/>
  <c r="L209" i="26"/>
  <c r="K209" i="26"/>
  <c r="J209" i="26"/>
  <c r="I209" i="26"/>
  <c r="H209" i="26"/>
  <c r="G209" i="26"/>
  <c r="F209" i="26"/>
  <c r="E209" i="26"/>
  <c r="D209" i="26"/>
  <c r="C209" i="26"/>
  <c r="B209" i="26"/>
  <c r="A209" i="26"/>
  <c r="N208" i="26"/>
  <c r="M208" i="26"/>
  <c r="L208" i="26"/>
  <c r="K208" i="26"/>
  <c r="J208" i="26"/>
  <c r="I208" i="26"/>
  <c r="H208" i="26"/>
  <c r="G208" i="26"/>
  <c r="F208" i="26"/>
  <c r="E208" i="26"/>
  <c r="D208" i="26"/>
  <c r="C208" i="26"/>
  <c r="A207" i="26"/>
  <c r="N205" i="26"/>
  <c r="M205" i="26"/>
  <c r="L205" i="26"/>
  <c r="K205" i="26"/>
  <c r="J205" i="26"/>
  <c r="I205" i="26"/>
  <c r="H205" i="26"/>
  <c r="G205" i="26"/>
  <c r="F205" i="26"/>
  <c r="E205" i="26"/>
  <c r="D205" i="26"/>
  <c r="C205" i="26"/>
  <c r="B205" i="26"/>
  <c r="A205" i="26"/>
  <c r="N204" i="26"/>
  <c r="M204" i="26"/>
  <c r="L204" i="26"/>
  <c r="K204" i="26"/>
  <c r="J204" i="26"/>
  <c r="I204" i="26"/>
  <c r="H204" i="26"/>
  <c r="G204" i="26"/>
  <c r="F204" i="26"/>
  <c r="E204" i="26"/>
  <c r="D204" i="26"/>
  <c r="C204" i="26"/>
  <c r="B204" i="26"/>
  <c r="A204" i="26"/>
  <c r="N203" i="26"/>
  <c r="M203" i="26"/>
  <c r="L203" i="26"/>
  <c r="K203" i="26"/>
  <c r="J203" i="26"/>
  <c r="I203" i="26"/>
  <c r="H203" i="26"/>
  <c r="G203" i="26"/>
  <c r="F203" i="26"/>
  <c r="E203" i="26"/>
  <c r="D203" i="26"/>
  <c r="C203" i="26"/>
  <c r="B203" i="26"/>
  <c r="A203" i="26"/>
  <c r="N202" i="26"/>
  <c r="M202" i="26"/>
  <c r="L202" i="26"/>
  <c r="K202" i="26"/>
  <c r="J202" i="26"/>
  <c r="I202" i="26"/>
  <c r="H202" i="26"/>
  <c r="G202" i="26"/>
  <c r="F202" i="26"/>
  <c r="E202" i="26"/>
  <c r="D202" i="26"/>
  <c r="C202" i="26"/>
  <c r="B202" i="26"/>
  <c r="A202" i="26"/>
  <c r="N201" i="26"/>
  <c r="M201" i="26"/>
  <c r="L201" i="26"/>
  <c r="K201" i="26"/>
  <c r="J201" i="26"/>
  <c r="I201" i="26"/>
  <c r="H201" i="26"/>
  <c r="G201" i="26"/>
  <c r="F201" i="26"/>
  <c r="E201" i="26"/>
  <c r="D201" i="26"/>
  <c r="C201" i="26"/>
  <c r="B201" i="26"/>
  <c r="A201" i="26"/>
  <c r="N200" i="26"/>
  <c r="M200" i="26"/>
  <c r="L200" i="26"/>
  <c r="K200" i="26"/>
  <c r="J200" i="26"/>
  <c r="I200" i="26"/>
  <c r="H200" i="26"/>
  <c r="G200" i="26"/>
  <c r="F200" i="26"/>
  <c r="E200" i="26"/>
  <c r="D200" i="26"/>
  <c r="C200" i="26"/>
  <c r="B200" i="26"/>
  <c r="A200" i="26"/>
  <c r="N199" i="26"/>
  <c r="M199" i="26"/>
  <c r="L199" i="26"/>
  <c r="K199" i="26"/>
  <c r="J199" i="26"/>
  <c r="I199" i="26"/>
  <c r="H199" i="26"/>
  <c r="G199" i="26"/>
  <c r="F199" i="26"/>
  <c r="E199" i="26"/>
  <c r="D199" i="26"/>
  <c r="C199" i="26"/>
  <c r="B199" i="26"/>
  <c r="A199" i="26"/>
  <c r="N198" i="26"/>
  <c r="M198" i="26"/>
  <c r="L198" i="26"/>
  <c r="K198" i="26"/>
  <c r="J198" i="26"/>
  <c r="I198" i="26"/>
  <c r="H198" i="26"/>
  <c r="G198" i="26"/>
  <c r="F198" i="26"/>
  <c r="E198" i="26"/>
  <c r="D198" i="26"/>
  <c r="C198" i="26"/>
  <c r="B198" i="26"/>
  <c r="A198" i="26"/>
  <c r="N197" i="26"/>
  <c r="M197" i="26"/>
  <c r="L197" i="26"/>
  <c r="K197" i="26"/>
  <c r="J197" i="26"/>
  <c r="I197" i="26"/>
  <c r="H197" i="26"/>
  <c r="G197" i="26"/>
  <c r="F197" i="26"/>
  <c r="E197" i="26"/>
  <c r="D197" i="26"/>
  <c r="C197" i="26"/>
  <c r="B197" i="26"/>
  <c r="A197" i="26"/>
  <c r="N196" i="26"/>
  <c r="M196" i="26"/>
  <c r="L196" i="26"/>
  <c r="K196" i="26"/>
  <c r="J196" i="26"/>
  <c r="I196" i="26"/>
  <c r="H196" i="26"/>
  <c r="G196" i="26"/>
  <c r="F196" i="26"/>
  <c r="E196" i="26"/>
  <c r="D196" i="26"/>
  <c r="C196" i="26"/>
  <c r="B196" i="26"/>
  <c r="A196" i="26"/>
  <c r="N195" i="26"/>
  <c r="M195" i="26"/>
  <c r="L195" i="26"/>
  <c r="K195" i="26"/>
  <c r="J195" i="26"/>
  <c r="I195" i="26"/>
  <c r="H195" i="26"/>
  <c r="G195" i="26"/>
  <c r="F195" i="26"/>
  <c r="E195" i="26"/>
  <c r="D195" i="26"/>
  <c r="C195" i="26"/>
  <c r="A194" i="26"/>
  <c r="N192" i="26"/>
  <c r="M192" i="26"/>
  <c r="L192" i="26"/>
  <c r="K192" i="26"/>
  <c r="J192" i="26"/>
  <c r="I192" i="26"/>
  <c r="H192" i="26"/>
  <c r="G192" i="26"/>
  <c r="F192" i="26"/>
  <c r="E192" i="26"/>
  <c r="D192" i="26"/>
  <c r="C192" i="26"/>
  <c r="B192" i="26"/>
  <c r="A192" i="26"/>
  <c r="N191" i="26"/>
  <c r="M191" i="26"/>
  <c r="L191" i="26"/>
  <c r="K191" i="26"/>
  <c r="J191" i="26"/>
  <c r="I191" i="26"/>
  <c r="H191" i="26"/>
  <c r="G191" i="26"/>
  <c r="F191" i="26"/>
  <c r="E191" i="26"/>
  <c r="D191" i="26"/>
  <c r="C191" i="26"/>
  <c r="B191" i="26"/>
  <c r="A191" i="26"/>
  <c r="N190" i="26"/>
  <c r="M190" i="26"/>
  <c r="L190" i="26"/>
  <c r="K190" i="26"/>
  <c r="J190" i="26"/>
  <c r="I190" i="26"/>
  <c r="H190" i="26"/>
  <c r="G190" i="26"/>
  <c r="F190" i="26"/>
  <c r="E190" i="26"/>
  <c r="D190" i="26"/>
  <c r="C190" i="26"/>
  <c r="B190" i="26"/>
  <c r="A190" i="26"/>
  <c r="N189" i="26"/>
  <c r="M189" i="26"/>
  <c r="L189" i="26"/>
  <c r="K189" i="26"/>
  <c r="J189" i="26"/>
  <c r="I189" i="26"/>
  <c r="H189" i="26"/>
  <c r="G189" i="26"/>
  <c r="F189" i="26"/>
  <c r="E189" i="26"/>
  <c r="D189" i="26"/>
  <c r="C189" i="26"/>
  <c r="B189" i="26"/>
  <c r="A189" i="26"/>
  <c r="N188" i="26"/>
  <c r="M188" i="26"/>
  <c r="L188" i="26"/>
  <c r="K188" i="26"/>
  <c r="J188" i="26"/>
  <c r="I188" i="26"/>
  <c r="H188" i="26"/>
  <c r="G188" i="26"/>
  <c r="F188" i="26"/>
  <c r="E188" i="26"/>
  <c r="D188" i="26"/>
  <c r="C188" i="26"/>
  <c r="B188" i="26"/>
  <c r="A188" i="26"/>
  <c r="N187" i="26"/>
  <c r="M187" i="26"/>
  <c r="L187" i="26"/>
  <c r="K187" i="26"/>
  <c r="J187" i="26"/>
  <c r="I187" i="26"/>
  <c r="H187" i="26"/>
  <c r="G187" i="26"/>
  <c r="F187" i="26"/>
  <c r="E187" i="26"/>
  <c r="D187" i="26"/>
  <c r="C187" i="26"/>
  <c r="B187" i="26"/>
  <c r="A187" i="26"/>
  <c r="N186" i="26"/>
  <c r="M186" i="26"/>
  <c r="L186" i="26"/>
  <c r="K186" i="26"/>
  <c r="J186" i="26"/>
  <c r="I186" i="26"/>
  <c r="H186" i="26"/>
  <c r="G186" i="26"/>
  <c r="F186" i="26"/>
  <c r="E186" i="26"/>
  <c r="D186" i="26"/>
  <c r="C186" i="26"/>
  <c r="B186" i="26"/>
  <c r="A186" i="26"/>
  <c r="N185" i="26"/>
  <c r="M185" i="26"/>
  <c r="L185" i="26"/>
  <c r="K185" i="26"/>
  <c r="J185" i="26"/>
  <c r="I185" i="26"/>
  <c r="H185" i="26"/>
  <c r="G185" i="26"/>
  <c r="F185" i="26"/>
  <c r="E185" i="26"/>
  <c r="D185" i="26"/>
  <c r="C185" i="26"/>
  <c r="B185" i="26"/>
  <c r="A185" i="26"/>
  <c r="N184" i="26"/>
  <c r="M184" i="26"/>
  <c r="L184" i="26"/>
  <c r="K184" i="26"/>
  <c r="J184" i="26"/>
  <c r="I184" i="26"/>
  <c r="H184" i="26"/>
  <c r="G184" i="26"/>
  <c r="F184" i="26"/>
  <c r="E184" i="26"/>
  <c r="D184" i="26"/>
  <c r="C184" i="26"/>
  <c r="B184" i="26"/>
  <c r="A184" i="26"/>
  <c r="N183" i="26"/>
  <c r="M183" i="26"/>
  <c r="L183" i="26"/>
  <c r="K183" i="26"/>
  <c r="J183" i="26"/>
  <c r="I183" i="26"/>
  <c r="H183" i="26"/>
  <c r="G183" i="26"/>
  <c r="F183" i="26"/>
  <c r="E183" i="26"/>
  <c r="D183" i="26"/>
  <c r="C183" i="26"/>
  <c r="B183" i="26"/>
  <c r="A183" i="26"/>
  <c r="N182" i="26"/>
  <c r="M182" i="26"/>
  <c r="L182" i="26"/>
  <c r="K182" i="26"/>
  <c r="J182" i="26"/>
  <c r="I182" i="26"/>
  <c r="H182" i="26"/>
  <c r="G182" i="26"/>
  <c r="F182" i="26"/>
  <c r="E182" i="26"/>
  <c r="D182" i="26"/>
  <c r="C182" i="26"/>
  <c r="B182" i="26"/>
  <c r="A182" i="26"/>
  <c r="N181" i="26"/>
  <c r="M181" i="26"/>
  <c r="L181" i="26"/>
  <c r="K181" i="26"/>
  <c r="J181" i="26"/>
  <c r="I181" i="26"/>
  <c r="H181" i="26"/>
  <c r="G181" i="26"/>
  <c r="F181" i="26"/>
  <c r="E181" i="26"/>
  <c r="D181" i="26"/>
  <c r="C181" i="26"/>
  <c r="B181" i="26"/>
  <c r="A181" i="26"/>
  <c r="N180" i="26"/>
  <c r="M180" i="26"/>
  <c r="L180" i="26"/>
  <c r="K180" i="26"/>
  <c r="J180" i="26"/>
  <c r="I180" i="26"/>
  <c r="H180" i="26"/>
  <c r="G180" i="26"/>
  <c r="F180" i="26"/>
  <c r="E180" i="26"/>
  <c r="D180" i="26"/>
  <c r="C180" i="26"/>
  <c r="A179" i="26"/>
  <c r="A177" i="26"/>
  <c r="A176" i="26"/>
  <c r="N175" i="26"/>
  <c r="M175" i="26"/>
  <c r="L175" i="26"/>
  <c r="K175" i="26"/>
  <c r="J175" i="26"/>
  <c r="I175" i="26"/>
  <c r="H175" i="26"/>
  <c r="G175" i="26"/>
  <c r="F175" i="26"/>
  <c r="E175" i="26"/>
  <c r="D175" i="26"/>
  <c r="C175" i="26"/>
  <c r="B175" i="26"/>
  <c r="A175" i="26"/>
  <c r="N174" i="26"/>
  <c r="M174" i="26"/>
  <c r="L174" i="26"/>
  <c r="K174" i="26"/>
  <c r="J174" i="26"/>
  <c r="I174" i="26"/>
  <c r="H174" i="26"/>
  <c r="G174" i="26"/>
  <c r="F174" i="26"/>
  <c r="E174" i="26"/>
  <c r="D174" i="26"/>
  <c r="C174" i="26"/>
  <c r="B174" i="26"/>
  <c r="A174" i="26"/>
  <c r="N173" i="26"/>
  <c r="M173" i="26"/>
  <c r="L173" i="26"/>
  <c r="K173" i="26"/>
  <c r="J173" i="26"/>
  <c r="I173" i="26"/>
  <c r="H173" i="26"/>
  <c r="G173" i="26"/>
  <c r="F173" i="26"/>
  <c r="E173" i="26"/>
  <c r="D173" i="26"/>
  <c r="C173" i="26"/>
  <c r="B173" i="26"/>
  <c r="A173" i="26"/>
  <c r="N172" i="26"/>
  <c r="M172" i="26"/>
  <c r="L172" i="26"/>
  <c r="K172" i="26"/>
  <c r="J172" i="26"/>
  <c r="I172" i="26"/>
  <c r="H172" i="26"/>
  <c r="G172" i="26"/>
  <c r="F172" i="26"/>
  <c r="E172" i="26"/>
  <c r="D172" i="26"/>
  <c r="C172" i="26"/>
  <c r="B172" i="26"/>
  <c r="A172" i="26"/>
  <c r="N171" i="26"/>
  <c r="M171" i="26"/>
  <c r="L171" i="26"/>
  <c r="K171" i="26"/>
  <c r="J171" i="26"/>
  <c r="I171" i="26"/>
  <c r="H171" i="26"/>
  <c r="G171" i="26"/>
  <c r="F171" i="26"/>
  <c r="E171" i="26"/>
  <c r="D171" i="26"/>
  <c r="C171" i="26"/>
  <c r="B171" i="26"/>
  <c r="A171" i="26"/>
  <c r="N170" i="26"/>
  <c r="M170" i="26"/>
  <c r="L170" i="26"/>
  <c r="K170" i="26"/>
  <c r="J170" i="26"/>
  <c r="I170" i="26"/>
  <c r="H170" i="26"/>
  <c r="G170" i="26"/>
  <c r="F170" i="26"/>
  <c r="E170" i="26"/>
  <c r="D170" i="26"/>
  <c r="C170" i="26"/>
  <c r="B170" i="26"/>
  <c r="A170" i="26"/>
  <c r="N169" i="26"/>
  <c r="M169" i="26"/>
  <c r="L169" i="26"/>
  <c r="K169" i="26"/>
  <c r="J169" i="26"/>
  <c r="I169" i="26"/>
  <c r="H169" i="26"/>
  <c r="G169" i="26"/>
  <c r="F169" i="26"/>
  <c r="E169" i="26"/>
  <c r="D169" i="26"/>
  <c r="C169" i="26"/>
  <c r="B169" i="26"/>
  <c r="A169" i="26"/>
  <c r="N168" i="26"/>
  <c r="M168" i="26"/>
  <c r="L168" i="26"/>
  <c r="K168" i="26"/>
  <c r="J168" i="26"/>
  <c r="I168" i="26"/>
  <c r="H168" i="26"/>
  <c r="G168" i="26"/>
  <c r="F168" i="26"/>
  <c r="E168" i="26"/>
  <c r="D168" i="26"/>
  <c r="C168" i="26"/>
  <c r="B168" i="26"/>
  <c r="A168" i="26"/>
  <c r="N167" i="26"/>
  <c r="M167" i="26"/>
  <c r="L167" i="26"/>
  <c r="K167" i="26"/>
  <c r="J167" i="26"/>
  <c r="I167" i="26"/>
  <c r="H167" i="26"/>
  <c r="G167" i="26"/>
  <c r="F167" i="26"/>
  <c r="E167" i="26"/>
  <c r="D167" i="26"/>
  <c r="C167" i="26"/>
  <c r="B167" i="26"/>
  <c r="A167" i="26"/>
  <c r="N166" i="26"/>
  <c r="M166" i="26"/>
  <c r="L166" i="26"/>
  <c r="K166" i="26"/>
  <c r="J166" i="26"/>
  <c r="I166" i="26"/>
  <c r="H166" i="26"/>
  <c r="G166" i="26"/>
  <c r="F166" i="26"/>
  <c r="E166" i="26"/>
  <c r="D166" i="26"/>
  <c r="C166" i="26"/>
  <c r="B166" i="26"/>
  <c r="A166" i="26"/>
  <c r="N165" i="26"/>
  <c r="M165" i="26"/>
  <c r="L165" i="26"/>
  <c r="K165" i="26"/>
  <c r="J165" i="26"/>
  <c r="I165" i="26"/>
  <c r="H165" i="26"/>
  <c r="G165" i="26"/>
  <c r="F165" i="26"/>
  <c r="E165" i="26"/>
  <c r="D165" i="26"/>
  <c r="C165" i="26"/>
  <c r="B165" i="26"/>
  <c r="A165" i="26"/>
  <c r="N164" i="26"/>
  <c r="M164" i="26"/>
  <c r="L164" i="26"/>
  <c r="K164" i="26"/>
  <c r="J164" i="26"/>
  <c r="I164" i="26"/>
  <c r="H164" i="26"/>
  <c r="G164" i="26"/>
  <c r="F164" i="26"/>
  <c r="E164" i="26"/>
  <c r="D164" i="26"/>
  <c r="C164" i="26"/>
  <c r="A163" i="26"/>
  <c r="N161" i="26"/>
  <c r="M161" i="26"/>
  <c r="L161" i="26"/>
  <c r="K161" i="26"/>
  <c r="J161" i="26"/>
  <c r="I161" i="26"/>
  <c r="H161" i="26"/>
  <c r="G161" i="26"/>
  <c r="F161" i="26"/>
  <c r="E161" i="26"/>
  <c r="D161" i="26"/>
  <c r="C161" i="26"/>
  <c r="B161" i="26"/>
  <c r="A161" i="26"/>
  <c r="N160" i="26"/>
  <c r="M160" i="26"/>
  <c r="L160" i="26"/>
  <c r="K160" i="26"/>
  <c r="J160" i="26"/>
  <c r="I160" i="26"/>
  <c r="H160" i="26"/>
  <c r="G160" i="26"/>
  <c r="F160" i="26"/>
  <c r="E160" i="26"/>
  <c r="D160" i="26"/>
  <c r="C160" i="26"/>
  <c r="B160" i="26"/>
  <c r="A160" i="26"/>
  <c r="N159" i="26"/>
  <c r="M159" i="26"/>
  <c r="L159" i="26"/>
  <c r="K159" i="26"/>
  <c r="J159" i="26"/>
  <c r="I159" i="26"/>
  <c r="H159" i="26"/>
  <c r="G159" i="26"/>
  <c r="F159" i="26"/>
  <c r="E159" i="26"/>
  <c r="D159" i="26"/>
  <c r="C159" i="26"/>
  <c r="B159" i="26"/>
  <c r="A159" i="26"/>
  <c r="N158" i="26"/>
  <c r="M158" i="26"/>
  <c r="L158" i="26"/>
  <c r="K158" i="26"/>
  <c r="J158" i="26"/>
  <c r="I158" i="26"/>
  <c r="H158" i="26"/>
  <c r="G158" i="26"/>
  <c r="F158" i="26"/>
  <c r="E158" i="26"/>
  <c r="D158" i="26"/>
  <c r="C158" i="26"/>
  <c r="B158" i="26"/>
  <c r="A158" i="26"/>
  <c r="N157" i="26"/>
  <c r="M157" i="26"/>
  <c r="L157" i="26"/>
  <c r="K157" i="26"/>
  <c r="J157" i="26"/>
  <c r="I157" i="26"/>
  <c r="H157" i="26"/>
  <c r="G157" i="26"/>
  <c r="F157" i="26"/>
  <c r="E157" i="26"/>
  <c r="D157" i="26"/>
  <c r="C157" i="26"/>
  <c r="B157" i="26"/>
  <c r="A157" i="26"/>
  <c r="N156" i="26"/>
  <c r="M156" i="26"/>
  <c r="L156" i="26"/>
  <c r="K156" i="26"/>
  <c r="J156" i="26"/>
  <c r="I156" i="26"/>
  <c r="H156" i="26"/>
  <c r="G156" i="26"/>
  <c r="F156" i="26"/>
  <c r="E156" i="26"/>
  <c r="D156" i="26"/>
  <c r="C156" i="26"/>
  <c r="B156" i="26"/>
  <c r="A156" i="26"/>
  <c r="N155" i="26"/>
  <c r="M155" i="26"/>
  <c r="L155" i="26"/>
  <c r="K155" i="26"/>
  <c r="J155" i="26"/>
  <c r="I155" i="26"/>
  <c r="H155" i="26"/>
  <c r="G155" i="26"/>
  <c r="F155" i="26"/>
  <c r="E155" i="26"/>
  <c r="D155" i="26"/>
  <c r="C155" i="26"/>
  <c r="B155" i="26"/>
  <c r="A155" i="26"/>
  <c r="N154" i="26"/>
  <c r="M154" i="26"/>
  <c r="L154" i="26"/>
  <c r="K154" i="26"/>
  <c r="J154" i="26"/>
  <c r="I154" i="26"/>
  <c r="H154" i="26"/>
  <c r="G154" i="26"/>
  <c r="F154" i="26"/>
  <c r="E154" i="26"/>
  <c r="D154" i="26"/>
  <c r="C154" i="26"/>
  <c r="B154" i="26"/>
  <c r="A154" i="26"/>
  <c r="N153" i="26"/>
  <c r="M153" i="26"/>
  <c r="L153" i="26"/>
  <c r="K153" i="26"/>
  <c r="J153" i="26"/>
  <c r="I153" i="26"/>
  <c r="H153" i="26"/>
  <c r="G153" i="26"/>
  <c r="F153" i="26"/>
  <c r="E153" i="26"/>
  <c r="D153" i="26"/>
  <c r="C153" i="26"/>
  <c r="B153" i="26"/>
  <c r="A153" i="26"/>
  <c r="N152" i="26"/>
  <c r="M152" i="26"/>
  <c r="L152" i="26"/>
  <c r="K152" i="26"/>
  <c r="J152" i="26"/>
  <c r="I152" i="26"/>
  <c r="H152" i="26"/>
  <c r="G152" i="26"/>
  <c r="F152" i="26"/>
  <c r="E152" i="26"/>
  <c r="D152" i="26"/>
  <c r="C152" i="26"/>
  <c r="B152" i="26"/>
  <c r="A152" i="26"/>
  <c r="N151" i="26"/>
  <c r="M151" i="26"/>
  <c r="L151" i="26"/>
  <c r="K151" i="26"/>
  <c r="J151" i="26"/>
  <c r="I151" i="26"/>
  <c r="H151" i="26"/>
  <c r="G151" i="26"/>
  <c r="F151" i="26"/>
  <c r="E151" i="26"/>
  <c r="D151" i="26"/>
  <c r="C151" i="26"/>
  <c r="B151" i="26"/>
  <c r="A151" i="26"/>
  <c r="N150" i="26"/>
  <c r="M150" i="26"/>
  <c r="L150" i="26"/>
  <c r="K150" i="26"/>
  <c r="J150" i="26"/>
  <c r="I150" i="26"/>
  <c r="H150" i="26"/>
  <c r="G150" i="26"/>
  <c r="F150" i="26"/>
  <c r="E150" i="26"/>
  <c r="D150" i="26"/>
  <c r="C150" i="26"/>
  <c r="A149" i="26"/>
  <c r="N147" i="26"/>
  <c r="M147" i="26"/>
  <c r="L147" i="26"/>
  <c r="K147" i="26"/>
  <c r="J147" i="26"/>
  <c r="I147" i="26"/>
  <c r="H147" i="26"/>
  <c r="G147" i="26"/>
  <c r="F147" i="26"/>
  <c r="E147" i="26"/>
  <c r="D147" i="26"/>
  <c r="C147" i="26"/>
  <c r="B147" i="26"/>
  <c r="A147" i="26"/>
  <c r="N146" i="26"/>
  <c r="M146" i="26"/>
  <c r="L146" i="26"/>
  <c r="K146" i="26"/>
  <c r="J146" i="26"/>
  <c r="I146" i="26"/>
  <c r="H146" i="26"/>
  <c r="G146" i="26"/>
  <c r="F146" i="26"/>
  <c r="E146" i="26"/>
  <c r="D146" i="26"/>
  <c r="C146" i="26"/>
  <c r="B146" i="26"/>
  <c r="A146" i="26"/>
  <c r="N145" i="26"/>
  <c r="M145" i="26"/>
  <c r="L145" i="26"/>
  <c r="K145" i="26"/>
  <c r="J145" i="26"/>
  <c r="I145" i="26"/>
  <c r="H145" i="26"/>
  <c r="G145" i="26"/>
  <c r="F145" i="26"/>
  <c r="E145" i="26"/>
  <c r="D145" i="26"/>
  <c r="C145" i="26"/>
  <c r="B145" i="26"/>
  <c r="A145" i="26"/>
  <c r="N144" i="26"/>
  <c r="M144" i="26"/>
  <c r="L144" i="26"/>
  <c r="K144" i="26"/>
  <c r="J144" i="26"/>
  <c r="I144" i="26"/>
  <c r="H144" i="26"/>
  <c r="G144" i="26"/>
  <c r="F144" i="26"/>
  <c r="E144" i="26"/>
  <c r="D144" i="26"/>
  <c r="C144" i="26"/>
  <c r="B144" i="26"/>
  <c r="A144" i="26"/>
  <c r="N143" i="26"/>
  <c r="M143" i="26"/>
  <c r="L143" i="26"/>
  <c r="K143" i="26"/>
  <c r="J143" i="26"/>
  <c r="I143" i="26"/>
  <c r="H143" i="26"/>
  <c r="G143" i="26"/>
  <c r="F143" i="26"/>
  <c r="E143" i="26"/>
  <c r="D143" i="26"/>
  <c r="C143" i="26"/>
  <c r="B143" i="26"/>
  <c r="A143" i="26"/>
  <c r="N142" i="26"/>
  <c r="M142" i="26"/>
  <c r="L142" i="26"/>
  <c r="K142" i="26"/>
  <c r="J142" i="26"/>
  <c r="I142" i="26"/>
  <c r="H142" i="26"/>
  <c r="G142" i="26"/>
  <c r="F142" i="26"/>
  <c r="E142" i="26"/>
  <c r="D142" i="26"/>
  <c r="C142" i="26"/>
  <c r="B142" i="26"/>
  <c r="A142" i="26"/>
  <c r="N141" i="26"/>
  <c r="M141" i="26"/>
  <c r="L141" i="26"/>
  <c r="K141" i="26"/>
  <c r="J141" i="26"/>
  <c r="I141" i="26"/>
  <c r="H141" i="26"/>
  <c r="G141" i="26"/>
  <c r="F141" i="26"/>
  <c r="E141" i="26"/>
  <c r="D141" i="26"/>
  <c r="C141" i="26"/>
  <c r="B141" i="26"/>
  <c r="A141" i="26"/>
  <c r="N140" i="26"/>
  <c r="M140" i="26"/>
  <c r="L140" i="26"/>
  <c r="K140" i="26"/>
  <c r="J140" i="26"/>
  <c r="I140" i="26"/>
  <c r="H140" i="26"/>
  <c r="G140" i="26"/>
  <c r="F140" i="26"/>
  <c r="E140" i="26"/>
  <c r="D140" i="26"/>
  <c r="C140" i="26"/>
  <c r="B140" i="26"/>
  <c r="A140" i="26"/>
  <c r="N139" i="26"/>
  <c r="M139" i="26"/>
  <c r="L139" i="26"/>
  <c r="K139" i="26"/>
  <c r="J139" i="26"/>
  <c r="I139" i="26"/>
  <c r="H139" i="26"/>
  <c r="G139" i="26"/>
  <c r="F139" i="26"/>
  <c r="E139" i="26"/>
  <c r="D139" i="26"/>
  <c r="C139" i="26"/>
  <c r="B139" i="26"/>
  <c r="A139" i="26"/>
  <c r="N138" i="26"/>
  <c r="M138" i="26"/>
  <c r="L138" i="26"/>
  <c r="K138" i="26"/>
  <c r="J138" i="26"/>
  <c r="I138" i="26"/>
  <c r="H138" i="26"/>
  <c r="G138" i="26"/>
  <c r="F138" i="26"/>
  <c r="E138" i="26"/>
  <c r="D138" i="26"/>
  <c r="C138" i="26"/>
  <c r="B138" i="26"/>
  <c r="A138" i="26"/>
  <c r="N137" i="26"/>
  <c r="M137" i="26"/>
  <c r="L137" i="26"/>
  <c r="K137" i="26"/>
  <c r="J137" i="26"/>
  <c r="I137" i="26"/>
  <c r="H137" i="26"/>
  <c r="G137" i="26"/>
  <c r="F137" i="26"/>
  <c r="E137" i="26"/>
  <c r="D137" i="26"/>
  <c r="C137" i="26"/>
  <c r="B137" i="26"/>
  <c r="A137" i="26"/>
  <c r="N136" i="26"/>
  <c r="M136" i="26"/>
  <c r="L136" i="26"/>
  <c r="K136" i="26"/>
  <c r="J136" i="26"/>
  <c r="I136" i="26"/>
  <c r="H136" i="26"/>
  <c r="G136" i="26"/>
  <c r="F136" i="26"/>
  <c r="E136" i="26"/>
  <c r="D136" i="26"/>
  <c r="C136" i="26"/>
  <c r="A135" i="26"/>
  <c r="N133" i="26"/>
  <c r="M133" i="26"/>
  <c r="L133" i="26"/>
  <c r="K133" i="26"/>
  <c r="J133" i="26"/>
  <c r="I133" i="26"/>
  <c r="H133" i="26"/>
  <c r="G133" i="26"/>
  <c r="F133" i="26"/>
  <c r="E133" i="26"/>
  <c r="D133" i="26"/>
  <c r="C133" i="26"/>
  <c r="B133" i="26"/>
  <c r="A133" i="26"/>
  <c r="N132" i="26"/>
  <c r="M132" i="26"/>
  <c r="L132" i="26"/>
  <c r="K132" i="26"/>
  <c r="J132" i="26"/>
  <c r="I132" i="26"/>
  <c r="H132" i="26"/>
  <c r="G132" i="26"/>
  <c r="F132" i="26"/>
  <c r="E132" i="26"/>
  <c r="D132" i="26"/>
  <c r="C132" i="26"/>
  <c r="B132" i="26"/>
  <c r="A132" i="26"/>
  <c r="N131" i="26"/>
  <c r="M131" i="26"/>
  <c r="L131" i="26"/>
  <c r="K131" i="26"/>
  <c r="J131" i="26"/>
  <c r="I131" i="26"/>
  <c r="H131" i="26"/>
  <c r="G131" i="26"/>
  <c r="F131" i="26"/>
  <c r="E131" i="26"/>
  <c r="D131" i="26"/>
  <c r="C131" i="26"/>
  <c r="B131" i="26"/>
  <c r="A131" i="26"/>
  <c r="N130" i="26"/>
  <c r="M130" i="26"/>
  <c r="L130" i="26"/>
  <c r="K130" i="26"/>
  <c r="J130" i="26"/>
  <c r="I130" i="26"/>
  <c r="H130" i="26"/>
  <c r="G130" i="26"/>
  <c r="F130" i="26"/>
  <c r="E130" i="26"/>
  <c r="D130" i="26"/>
  <c r="C130" i="26"/>
  <c r="B130" i="26"/>
  <c r="A130" i="26"/>
  <c r="N129" i="26"/>
  <c r="M129" i="26"/>
  <c r="L129" i="26"/>
  <c r="K129" i="26"/>
  <c r="J129" i="26"/>
  <c r="I129" i="26"/>
  <c r="H129" i="26"/>
  <c r="G129" i="26"/>
  <c r="F129" i="26"/>
  <c r="E129" i="26"/>
  <c r="D129" i="26"/>
  <c r="C129" i="26"/>
  <c r="B129" i="26"/>
  <c r="A129" i="26"/>
  <c r="N128" i="26"/>
  <c r="M128" i="26"/>
  <c r="L128" i="26"/>
  <c r="K128" i="26"/>
  <c r="J128" i="26"/>
  <c r="I128" i="26"/>
  <c r="H128" i="26"/>
  <c r="G128" i="26"/>
  <c r="F128" i="26"/>
  <c r="E128" i="26"/>
  <c r="D128" i="26"/>
  <c r="C128" i="26"/>
  <c r="B128" i="26"/>
  <c r="A128" i="26"/>
  <c r="N127" i="26"/>
  <c r="M127" i="26"/>
  <c r="L127" i="26"/>
  <c r="K127" i="26"/>
  <c r="J127" i="26"/>
  <c r="I127" i="26"/>
  <c r="H127" i="26"/>
  <c r="G127" i="26"/>
  <c r="F127" i="26"/>
  <c r="E127" i="26"/>
  <c r="D127" i="26"/>
  <c r="C127" i="26"/>
  <c r="B127" i="26"/>
  <c r="A127" i="26"/>
  <c r="N126" i="26"/>
  <c r="M126" i="26"/>
  <c r="L126" i="26"/>
  <c r="K126" i="26"/>
  <c r="J126" i="26"/>
  <c r="I126" i="26"/>
  <c r="H126" i="26"/>
  <c r="G126" i="26"/>
  <c r="F126" i="26"/>
  <c r="E126" i="26"/>
  <c r="D126" i="26"/>
  <c r="C126" i="26"/>
  <c r="B126" i="26"/>
  <c r="A126" i="26"/>
  <c r="N125" i="26"/>
  <c r="M125" i="26"/>
  <c r="L125" i="26"/>
  <c r="K125" i="26"/>
  <c r="J125" i="26"/>
  <c r="I125" i="26"/>
  <c r="H125" i="26"/>
  <c r="G125" i="26"/>
  <c r="F125" i="26"/>
  <c r="E125" i="26"/>
  <c r="D125" i="26"/>
  <c r="C125" i="26"/>
  <c r="B125" i="26"/>
  <c r="A125" i="26"/>
  <c r="N124" i="26"/>
  <c r="M124" i="26"/>
  <c r="L124" i="26"/>
  <c r="K124" i="26"/>
  <c r="J124" i="26"/>
  <c r="I124" i="26"/>
  <c r="H124" i="26"/>
  <c r="G124" i="26"/>
  <c r="F124" i="26"/>
  <c r="E124" i="26"/>
  <c r="D124" i="26"/>
  <c r="C124" i="26"/>
  <c r="B124" i="26"/>
  <c r="A124" i="26"/>
  <c r="N123" i="26"/>
  <c r="M123" i="26"/>
  <c r="L123" i="26"/>
  <c r="K123" i="26"/>
  <c r="J123" i="26"/>
  <c r="I123" i="26"/>
  <c r="H123" i="26"/>
  <c r="G123" i="26"/>
  <c r="F123" i="26"/>
  <c r="E123" i="26"/>
  <c r="D123" i="26"/>
  <c r="C123" i="26"/>
  <c r="B123" i="26"/>
  <c r="A123" i="26"/>
  <c r="N122" i="26"/>
  <c r="M122" i="26"/>
  <c r="L122" i="26"/>
  <c r="K122" i="26"/>
  <c r="J122" i="26"/>
  <c r="I122" i="26"/>
  <c r="H122" i="26"/>
  <c r="G122" i="26"/>
  <c r="F122" i="26"/>
  <c r="E122" i="26"/>
  <c r="D122" i="26"/>
  <c r="C122" i="26"/>
  <c r="B122" i="26"/>
  <c r="A122" i="26"/>
  <c r="N121" i="26"/>
  <c r="M121" i="26"/>
  <c r="L121" i="26"/>
  <c r="K121" i="26"/>
  <c r="J121" i="26"/>
  <c r="I121" i="26"/>
  <c r="H121" i="26"/>
  <c r="G121" i="26"/>
  <c r="F121" i="26"/>
  <c r="E121" i="26"/>
  <c r="D121" i="26"/>
  <c r="C121" i="26"/>
  <c r="B121" i="26"/>
  <c r="A121" i="26"/>
  <c r="N120" i="26"/>
  <c r="M120" i="26"/>
  <c r="L120" i="26"/>
  <c r="K120" i="26"/>
  <c r="J120" i="26"/>
  <c r="I120" i="26"/>
  <c r="H120" i="26"/>
  <c r="G120" i="26"/>
  <c r="F120" i="26"/>
  <c r="E120" i="26"/>
  <c r="D120" i="26"/>
  <c r="C120" i="26"/>
  <c r="A119" i="26"/>
  <c r="A117" i="26"/>
  <c r="A115" i="26"/>
  <c r="N114" i="26"/>
  <c r="M114" i="26"/>
  <c r="L114" i="26"/>
  <c r="K114" i="26"/>
  <c r="J114" i="26"/>
  <c r="I114" i="26"/>
  <c r="H114" i="26"/>
  <c r="G114" i="26"/>
  <c r="F114" i="26"/>
  <c r="E114" i="26"/>
  <c r="D114" i="26"/>
  <c r="C114" i="26"/>
  <c r="B114" i="26"/>
  <c r="A114" i="26"/>
  <c r="N113" i="26"/>
  <c r="M113" i="26"/>
  <c r="L113" i="26"/>
  <c r="K113" i="26"/>
  <c r="J113" i="26"/>
  <c r="I113" i="26"/>
  <c r="H113" i="26"/>
  <c r="G113" i="26"/>
  <c r="F113" i="26"/>
  <c r="E113" i="26"/>
  <c r="D113" i="26"/>
  <c r="C113" i="26"/>
  <c r="B113" i="26"/>
  <c r="A113" i="26"/>
  <c r="N112" i="26"/>
  <c r="M112" i="26"/>
  <c r="L112" i="26"/>
  <c r="K112" i="26"/>
  <c r="J112" i="26"/>
  <c r="I112" i="26"/>
  <c r="H112" i="26"/>
  <c r="G112" i="26"/>
  <c r="F112" i="26"/>
  <c r="E112" i="26"/>
  <c r="D112" i="26"/>
  <c r="C112" i="26"/>
  <c r="B112" i="26"/>
  <c r="A112" i="26"/>
  <c r="N111" i="26"/>
  <c r="M111" i="26"/>
  <c r="L111" i="26"/>
  <c r="K111" i="26"/>
  <c r="J111" i="26"/>
  <c r="I111" i="26"/>
  <c r="H111" i="26"/>
  <c r="G111" i="26"/>
  <c r="F111" i="26"/>
  <c r="E111" i="26"/>
  <c r="D111" i="26"/>
  <c r="C111" i="26"/>
  <c r="B111" i="26"/>
  <c r="A111" i="26"/>
  <c r="N110" i="26"/>
  <c r="M110" i="26"/>
  <c r="L110" i="26"/>
  <c r="K110" i="26"/>
  <c r="J110" i="26"/>
  <c r="I110" i="26"/>
  <c r="H110" i="26"/>
  <c r="G110" i="26"/>
  <c r="F110" i="26"/>
  <c r="E110" i="26"/>
  <c r="D110" i="26"/>
  <c r="C110" i="26"/>
  <c r="B110" i="26"/>
  <c r="A110" i="26"/>
  <c r="N109" i="26"/>
  <c r="M109" i="26"/>
  <c r="L109" i="26"/>
  <c r="K109" i="26"/>
  <c r="J109" i="26"/>
  <c r="I109" i="26"/>
  <c r="H109" i="26"/>
  <c r="G109" i="26"/>
  <c r="F109" i="26"/>
  <c r="E109" i="26"/>
  <c r="D109" i="26"/>
  <c r="C109" i="26"/>
  <c r="B109" i="26"/>
  <c r="A109" i="26"/>
  <c r="N108" i="26"/>
  <c r="M108" i="26"/>
  <c r="L108" i="26"/>
  <c r="K108" i="26"/>
  <c r="J108" i="26"/>
  <c r="I108" i="26"/>
  <c r="H108" i="26"/>
  <c r="G108" i="26"/>
  <c r="F108" i="26"/>
  <c r="E108" i="26"/>
  <c r="D108" i="26"/>
  <c r="C108" i="26"/>
  <c r="B108" i="26"/>
  <c r="A108" i="26"/>
  <c r="N107" i="26"/>
  <c r="M107" i="26"/>
  <c r="L107" i="26"/>
  <c r="K107" i="26"/>
  <c r="J107" i="26"/>
  <c r="I107" i="26"/>
  <c r="H107" i="26"/>
  <c r="G107" i="26"/>
  <c r="F107" i="26"/>
  <c r="E107" i="26"/>
  <c r="D107" i="26"/>
  <c r="C107" i="26"/>
  <c r="B107" i="26"/>
  <c r="A107" i="26"/>
  <c r="N106" i="26"/>
  <c r="M106" i="26"/>
  <c r="L106" i="26"/>
  <c r="K106" i="26"/>
  <c r="J106" i="26"/>
  <c r="I106" i="26"/>
  <c r="H106" i="26"/>
  <c r="G106" i="26"/>
  <c r="F106" i="26"/>
  <c r="E106" i="26"/>
  <c r="D106" i="26"/>
  <c r="C106" i="26"/>
  <c r="B106" i="26"/>
  <c r="A106" i="26"/>
  <c r="N105" i="26"/>
  <c r="M105" i="26"/>
  <c r="L105" i="26"/>
  <c r="K105" i="26"/>
  <c r="J105" i="26"/>
  <c r="I105" i="26"/>
  <c r="H105" i="26"/>
  <c r="G105" i="26"/>
  <c r="F105" i="26"/>
  <c r="E105" i="26"/>
  <c r="D105" i="26"/>
  <c r="C105" i="26"/>
  <c r="B105" i="26"/>
  <c r="A105" i="26"/>
  <c r="N104" i="26"/>
  <c r="M104" i="26"/>
  <c r="L104" i="26"/>
  <c r="K104" i="26"/>
  <c r="J104" i="26"/>
  <c r="I104" i="26"/>
  <c r="H104" i="26"/>
  <c r="G104" i="26"/>
  <c r="F104" i="26"/>
  <c r="E104" i="26"/>
  <c r="D104" i="26"/>
  <c r="C104" i="26"/>
  <c r="A103" i="26"/>
  <c r="N101" i="26"/>
  <c r="M101" i="26"/>
  <c r="L101" i="26"/>
  <c r="K101" i="26"/>
  <c r="J101" i="26"/>
  <c r="I101" i="26"/>
  <c r="H101" i="26"/>
  <c r="G101" i="26"/>
  <c r="F101" i="26"/>
  <c r="E101" i="26"/>
  <c r="D101" i="26"/>
  <c r="C101" i="26"/>
  <c r="B101" i="26"/>
  <c r="A101" i="26"/>
  <c r="N100" i="26"/>
  <c r="M100" i="26"/>
  <c r="L100" i="26"/>
  <c r="K100" i="26"/>
  <c r="J100" i="26"/>
  <c r="I100" i="26"/>
  <c r="H100" i="26"/>
  <c r="G100" i="26"/>
  <c r="F100" i="26"/>
  <c r="E100" i="26"/>
  <c r="D100" i="26"/>
  <c r="C100" i="26"/>
  <c r="B100" i="26"/>
  <c r="A100" i="26"/>
  <c r="N99" i="26"/>
  <c r="M99" i="26"/>
  <c r="L99" i="26"/>
  <c r="K99" i="26"/>
  <c r="J99" i="26"/>
  <c r="I99" i="26"/>
  <c r="H99" i="26"/>
  <c r="G99" i="26"/>
  <c r="F99" i="26"/>
  <c r="E99" i="26"/>
  <c r="D99" i="26"/>
  <c r="C99" i="26"/>
  <c r="B99" i="26"/>
  <c r="A99" i="26"/>
  <c r="N98" i="26"/>
  <c r="M98" i="26"/>
  <c r="L98" i="26"/>
  <c r="K98" i="26"/>
  <c r="J98" i="26"/>
  <c r="I98" i="26"/>
  <c r="H98" i="26"/>
  <c r="G98" i="26"/>
  <c r="F98" i="26"/>
  <c r="E98" i="26"/>
  <c r="D98" i="26"/>
  <c r="C98" i="26"/>
  <c r="B98" i="26"/>
  <c r="A98" i="26"/>
  <c r="N97" i="26"/>
  <c r="M97" i="26"/>
  <c r="L97" i="26"/>
  <c r="K97" i="26"/>
  <c r="J97" i="26"/>
  <c r="I97" i="26"/>
  <c r="H97" i="26"/>
  <c r="G97" i="26"/>
  <c r="F97" i="26"/>
  <c r="E97" i="26"/>
  <c r="D97" i="26"/>
  <c r="C97" i="26"/>
  <c r="B97" i="26"/>
  <c r="A97" i="26"/>
  <c r="N96" i="26"/>
  <c r="M96" i="26"/>
  <c r="L96" i="26"/>
  <c r="K96" i="26"/>
  <c r="J96" i="26"/>
  <c r="I96" i="26"/>
  <c r="H96" i="26"/>
  <c r="G96" i="26"/>
  <c r="F96" i="26"/>
  <c r="E96" i="26"/>
  <c r="D96" i="26"/>
  <c r="C96" i="26"/>
  <c r="B96" i="26"/>
  <c r="A96" i="26"/>
  <c r="N95" i="26"/>
  <c r="M95" i="26"/>
  <c r="L95" i="26"/>
  <c r="K95" i="26"/>
  <c r="J95" i="26"/>
  <c r="I95" i="26"/>
  <c r="H95" i="26"/>
  <c r="G95" i="26"/>
  <c r="F95" i="26"/>
  <c r="E95" i="26"/>
  <c r="D95" i="26"/>
  <c r="C95" i="26"/>
  <c r="B95" i="26"/>
  <c r="A95" i="26"/>
  <c r="N94" i="26"/>
  <c r="M94" i="26"/>
  <c r="L94" i="26"/>
  <c r="K94" i="26"/>
  <c r="J94" i="26"/>
  <c r="I94" i="26"/>
  <c r="H94" i="26"/>
  <c r="G94" i="26"/>
  <c r="F94" i="26"/>
  <c r="E94" i="26"/>
  <c r="D94" i="26"/>
  <c r="C94" i="26"/>
  <c r="B94" i="26"/>
  <c r="A94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B93" i="26"/>
  <c r="A93" i="26"/>
  <c r="N92" i="26"/>
  <c r="M92" i="26"/>
  <c r="L92" i="26"/>
  <c r="K92" i="26"/>
  <c r="J92" i="26"/>
  <c r="I92" i="26"/>
  <c r="H92" i="26"/>
  <c r="G92" i="26"/>
  <c r="F92" i="26"/>
  <c r="E92" i="26"/>
  <c r="D92" i="26"/>
  <c r="C92" i="26"/>
  <c r="B92" i="26"/>
  <c r="A92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A90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B88" i="26"/>
  <c r="A88" i="26"/>
  <c r="N87" i="26"/>
  <c r="M87" i="26"/>
  <c r="L87" i="26"/>
  <c r="K87" i="26"/>
  <c r="J87" i="26"/>
  <c r="I87" i="26"/>
  <c r="H87" i="26"/>
  <c r="G87" i="26"/>
  <c r="F87" i="26"/>
  <c r="E87" i="26"/>
  <c r="D87" i="26"/>
  <c r="C87" i="26"/>
  <c r="B87" i="26"/>
  <c r="A87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B86" i="26"/>
  <c r="A86" i="26"/>
  <c r="N85" i="26"/>
  <c r="M85" i="26"/>
  <c r="L85" i="26"/>
  <c r="K85" i="26"/>
  <c r="J85" i="26"/>
  <c r="I85" i="26"/>
  <c r="H85" i="26"/>
  <c r="G85" i="26"/>
  <c r="F85" i="26"/>
  <c r="E85" i="26"/>
  <c r="D85" i="26"/>
  <c r="C85" i="26"/>
  <c r="B85" i="26"/>
  <c r="A85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B84" i="26"/>
  <c r="A84" i="26"/>
  <c r="N83" i="26"/>
  <c r="M83" i="26"/>
  <c r="L83" i="26"/>
  <c r="K83" i="26"/>
  <c r="J83" i="26"/>
  <c r="I83" i="26"/>
  <c r="H83" i="26"/>
  <c r="G83" i="26"/>
  <c r="F83" i="26"/>
  <c r="E83" i="26"/>
  <c r="D83" i="26"/>
  <c r="C83" i="26"/>
  <c r="B83" i="26"/>
  <c r="A83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B82" i="26"/>
  <c r="A82" i="26"/>
  <c r="N81" i="26"/>
  <c r="M81" i="26"/>
  <c r="L81" i="26"/>
  <c r="K81" i="26"/>
  <c r="J81" i="26"/>
  <c r="I81" i="26"/>
  <c r="H81" i="26"/>
  <c r="G81" i="26"/>
  <c r="F81" i="26"/>
  <c r="E81" i="26"/>
  <c r="D81" i="26"/>
  <c r="C81" i="26"/>
  <c r="B81" i="26"/>
  <c r="A81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B80" i="26"/>
  <c r="A80" i="26"/>
  <c r="N79" i="26"/>
  <c r="M79" i="26"/>
  <c r="L79" i="26"/>
  <c r="K79" i="26"/>
  <c r="J79" i="26"/>
  <c r="I79" i="26"/>
  <c r="H79" i="26"/>
  <c r="G79" i="26"/>
  <c r="F79" i="26"/>
  <c r="E79" i="26"/>
  <c r="D79" i="26"/>
  <c r="C79" i="26"/>
  <c r="B79" i="26"/>
  <c r="A79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A77" i="26"/>
  <c r="N75" i="26"/>
  <c r="M75" i="26"/>
  <c r="L75" i="26"/>
  <c r="K75" i="26"/>
  <c r="J75" i="26"/>
  <c r="I75" i="26"/>
  <c r="H75" i="26"/>
  <c r="G75" i="26"/>
  <c r="F75" i="26"/>
  <c r="E75" i="26"/>
  <c r="D75" i="26"/>
  <c r="C75" i="26"/>
  <c r="B75" i="26"/>
  <c r="A75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B74" i="26"/>
  <c r="A74" i="26"/>
  <c r="N73" i="26"/>
  <c r="M73" i="26"/>
  <c r="L73" i="26"/>
  <c r="K73" i="26"/>
  <c r="J73" i="26"/>
  <c r="I73" i="26"/>
  <c r="H73" i="26"/>
  <c r="G73" i="26"/>
  <c r="F73" i="26"/>
  <c r="E73" i="26"/>
  <c r="D73" i="26"/>
  <c r="C73" i="26"/>
  <c r="B73" i="26"/>
  <c r="A73" i="26"/>
  <c r="N72" i="26"/>
  <c r="M72" i="26"/>
  <c r="L72" i="26"/>
  <c r="K72" i="26"/>
  <c r="J72" i="26"/>
  <c r="I72" i="26"/>
  <c r="H72" i="26"/>
  <c r="G72" i="26"/>
  <c r="F72" i="26"/>
  <c r="E72" i="26"/>
  <c r="D72" i="26"/>
  <c r="C72" i="26"/>
  <c r="B72" i="26"/>
  <c r="A72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B71" i="26"/>
  <c r="A71" i="26"/>
  <c r="N70" i="26"/>
  <c r="M70" i="26"/>
  <c r="L70" i="26"/>
  <c r="K70" i="26"/>
  <c r="J70" i="26"/>
  <c r="I70" i="26"/>
  <c r="H70" i="26"/>
  <c r="G70" i="26"/>
  <c r="F70" i="26"/>
  <c r="E70" i="26"/>
  <c r="D70" i="26"/>
  <c r="C70" i="26"/>
  <c r="B70" i="26"/>
  <c r="A70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B69" i="26"/>
  <c r="A69" i="26"/>
  <c r="N68" i="26"/>
  <c r="M68" i="26"/>
  <c r="L68" i="26"/>
  <c r="K68" i="26"/>
  <c r="J68" i="26"/>
  <c r="I68" i="26"/>
  <c r="H68" i="26"/>
  <c r="G68" i="26"/>
  <c r="F68" i="26"/>
  <c r="E68" i="26"/>
  <c r="D68" i="26"/>
  <c r="C68" i="26"/>
  <c r="B68" i="26"/>
  <c r="A68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B67" i="26"/>
  <c r="A67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B66" i="26"/>
  <c r="A66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B65" i="26"/>
  <c r="A65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A63" i="26"/>
  <c r="A61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A59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A58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A57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A56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A55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A54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A53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A52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A51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A50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A49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A47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A45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A44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A43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A42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A41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A40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A39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A38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A37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36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A35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A33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A31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30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A29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A28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A27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A26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A25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A24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A23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A22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A21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A19" i="26"/>
  <c r="A18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A17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A16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A15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A14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A13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A12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A11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A10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A9" i="26"/>
  <c r="N8" i="26"/>
  <c r="M8" i="26"/>
  <c r="L8" i="26"/>
  <c r="K8" i="26"/>
  <c r="J8" i="26"/>
  <c r="I8" i="26"/>
  <c r="H8" i="26"/>
  <c r="G8" i="26"/>
  <c r="F8" i="26"/>
  <c r="E8" i="26"/>
  <c r="D8" i="26"/>
  <c r="C8" i="26"/>
  <c r="B8" i="26"/>
  <c r="A8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A7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A6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A5" i="26"/>
  <c r="N4" i="26"/>
  <c r="M4" i="26"/>
  <c r="L4" i="26"/>
  <c r="K4" i="26"/>
  <c r="J4" i="26"/>
  <c r="I4" i="26"/>
  <c r="H4" i="26"/>
  <c r="G4" i="26"/>
  <c r="F4" i="26"/>
  <c r="E4" i="26"/>
  <c r="D4" i="26"/>
  <c r="C4" i="26"/>
  <c r="A3" i="26"/>
  <c r="A1" i="26"/>
  <c r="A44" i="31" l="1"/>
  <c r="A27" i="31"/>
  <c r="B27" i="31"/>
  <c r="C27" i="31"/>
  <c r="D27" i="31"/>
  <c r="E27" i="31"/>
  <c r="F27" i="31"/>
  <c r="G27" i="31"/>
  <c r="H27" i="31"/>
  <c r="I27" i="31"/>
  <c r="J27" i="31"/>
  <c r="K27" i="31"/>
  <c r="L27" i="31"/>
  <c r="M27" i="31"/>
  <c r="N27" i="31"/>
  <c r="A28" i="31"/>
  <c r="B28" i="31"/>
  <c r="C28" i="31"/>
  <c r="D28" i="31"/>
  <c r="E28" i="31"/>
  <c r="F28" i="31"/>
  <c r="G28" i="31"/>
  <c r="H28" i="31"/>
  <c r="I28" i="31"/>
  <c r="J28" i="31"/>
  <c r="K28" i="31"/>
  <c r="L28" i="31"/>
  <c r="M28" i="31"/>
  <c r="N28" i="31"/>
  <c r="A29" i="31"/>
  <c r="B29" i="31"/>
  <c r="C29" i="31"/>
  <c r="D29" i="31"/>
  <c r="E29" i="31"/>
  <c r="F29" i="31"/>
  <c r="G29" i="31"/>
  <c r="H29" i="31"/>
  <c r="I29" i="31"/>
  <c r="J29" i="31"/>
  <c r="K29" i="31"/>
  <c r="L29" i="31"/>
  <c r="M29" i="31"/>
  <c r="N29" i="31"/>
  <c r="A30" i="31"/>
  <c r="B30" i="31"/>
  <c r="C30" i="31"/>
  <c r="D30" i="31"/>
  <c r="E30" i="31"/>
  <c r="F30" i="31"/>
  <c r="G30" i="31"/>
  <c r="H30" i="31"/>
  <c r="I30" i="31"/>
  <c r="J30" i="31"/>
  <c r="K30" i="31"/>
  <c r="L30" i="31"/>
  <c r="M30" i="31"/>
  <c r="N30" i="31"/>
  <c r="A31" i="31"/>
  <c r="B31" i="31"/>
  <c r="C31" i="31"/>
  <c r="D31" i="31"/>
  <c r="E31" i="31"/>
  <c r="F31" i="31"/>
  <c r="G31" i="31"/>
  <c r="H31" i="31"/>
  <c r="I31" i="31"/>
  <c r="J31" i="31"/>
  <c r="K31" i="31"/>
  <c r="L31" i="31"/>
  <c r="M31" i="31"/>
  <c r="N31" i="31"/>
  <c r="A32" i="31"/>
  <c r="B32" i="31"/>
  <c r="C32" i="31"/>
  <c r="D32" i="31"/>
  <c r="E32" i="31"/>
  <c r="F32" i="31"/>
  <c r="G32" i="31"/>
  <c r="H32" i="31"/>
  <c r="I32" i="31"/>
  <c r="J32" i="31"/>
  <c r="K32" i="31"/>
  <c r="L32" i="31"/>
  <c r="M32" i="31"/>
  <c r="N32" i="31"/>
  <c r="A33" i="31"/>
  <c r="B33" i="31"/>
  <c r="C33" i="31"/>
  <c r="D33" i="31"/>
  <c r="E33" i="31"/>
  <c r="F33" i="31"/>
  <c r="G33" i="31"/>
  <c r="H33" i="31"/>
  <c r="I33" i="31"/>
  <c r="J33" i="31"/>
  <c r="K33" i="31"/>
  <c r="L33" i="31"/>
  <c r="M33" i="31"/>
  <c r="N33" i="31"/>
  <c r="A34" i="31"/>
  <c r="B34" i="31"/>
  <c r="C34" i="31"/>
  <c r="D34" i="31"/>
  <c r="E34" i="31"/>
  <c r="F34" i="31"/>
  <c r="G34" i="31"/>
  <c r="H34" i="31"/>
  <c r="I34" i="31"/>
  <c r="J34" i="31"/>
  <c r="K34" i="31"/>
  <c r="L34" i="31"/>
  <c r="M34" i="31"/>
  <c r="N34" i="31"/>
  <c r="A35" i="31"/>
  <c r="B35" i="31"/>
  <c r="C35" i="31"/>
  <c r="D35" i="31"/>
  <c r="E35" i="31"/>
  <c r="F35" i="31"/>
  <c r="G35" i="31"/>
  <c r="H35" i="31"/>
  <c r="I35" i="31"/>
  <c r="J35" i="31"/>
  <c r="K35" i="31"/>
  <c r="L35" i="31"/>
  <c r="M35" i="31"/>
  <c r="N35" i="31"/>
  <c r="A36" i="31"/>
  <c r="B36" i="31"/>
  <c r="C36" i="31"/>
  <c r="D36" i="31"/>
  <c r="E36" i="31"/>
  <c r="F36" i="31"/>
  <c r="G36" i="31"/>
  <c r="H36" i="31"/>
  <c r="I36" i="31"/>
  <c r="J36" i="31"/>
  <c r="K36" i="31"/>
  <c r="L36" i="31"/>
  <c r="M36" i="31"/>
  <c r="N36" i="31"/>
  <c r="A37" i="31"/>
  <c r="B37" i="31"/>
  <c r="C37" i="31"/>
  <c r="D37" i="31"/>
  <c r="E37" i="31"/>
  <c r="F37" i="31"/>
  <c r="G37" i="31"/>
  <c r="H37" i="31"/>
  <c r="I37" i="31"/>
  <c r="J37" i="31"/>
  <c r="K37" i="31"/>
  <c r="L37" i="31"/>
  <c r="M37" i="31"/>
  <c r="N37" i="31"/>
  <c r="A38" i="31"/>
  <c r="B38" i="31"/>
  <c r="C38" i="31"/>
  <c r="D38" i="31"/>
  <c r="E38" i="31"/>
  <c r="F38" i="31"/>
  <c r="G38" i="31"/>
  <c r="H38" i="31"/>
  <c r="I38" i="31"/>
  <c r="J38" i="31"/>
  <c r="K38" i="31"/>
  <c r="L38" i="31"/>
  <c r="M38" i="31"/>
  <c r="N38" i="31"/>
  <c r="A39" i="31"/>
  <c r="B39" i="31"/>
  <c r="C39" i="31"/>
  <c r="D39" i="31"/>
  <c r="E39" i="31"/>
  <c r="F39" i="31"/>
  <c r="G39" i="31"/>
  <c r="H39" i="31"/>
  <c r="I39" i="31"/>
  <c r="J39" i="31"/>
  <c r="K39" i="31"/>
  <c r="L39" i="31"/>
  <c r="M39" i="31"/>
  <c r="N39" i="31"/>
  <c r="A40" i="31"/>
  <c r="B40" i="31"/>
  <c r="C40" i="31"/>
  <c r="D40" i="31"/>
  <c r="E40" i="31"/>
  <c r="F40" i="31"/>
  <c r="G40" i="31"/>
  <c r="H40" i="31"/>
  <c r="I40" i="31"/>
  <c r="J40" i="31"/>
  <c r="K40" i="31"/>
  <c r="L40" i="31"/>
  <c r="M40" i="31"/>
  <c r="N40" i="31"/>
  <c r="A41" i="31"/>
  <c r="B41" i="31"/>
  <c r="C41" i="31"/>
  <c r="D41" i="31"/>
  <c r="E41" i="31"/>
  <c r="F41" i="31"/>
  <c r="G41" i="31"/>
  <c r="H41" i="31"/>
  <c r="I41" i="31"/>
  <c r="J41" i="31"/>
  <c r="K41" i="31"/>
  <c r="L41" i="31"/>
  <c r="M41" i="31"/>
  <c r="N41" i="31"/>
  <c r="B26" i="31"/>
  <c r="C26" i="31"/>
  <c r="D26" i="31"/>
  <c r="E26" i="31"/>
  <c r="F26" i="31"/>
  <c r="G26" i="31"/>
  <c r="H26" i="31"/>
  <c r="I26" i="31"/>
  <c r="J26" i="31"/>
  <c r="K26" i="31"/>
  <c r="L26" i="31"/>
  <c r="M26" i="31"/>
  <c r="N26" i="31"/>
  <c r="B6" i="31"/>
  <c r="C6" i="31"/>
  <c r="D6" i="31"/>
  <c r="E6" i="31"/>
  <c r="F6" i="31"/>
  <c r="G6" i="31"/>
  <c r="H6" i="31"/>
  <c r="I6" i="31"/>
  <c r="J6" i="31"/>
  <c r="K6" i="31"/>
  <c r="L6" i="31"/>
  <c r="M6" i="31"/>
  <c r="N6" i="31"/>
  <c r="B7" i="31"/>
  <c r="C7" i="31"/>
  <c r="D7" i="31"/>
  <c r="E7" i="31"/>
  <c r="F7" i="31"/>
  <c r="G7" i="31"/>
  <c r="H7" i="31"/>
  <c r="I7" i="31"/>
  <c r="J7" i="31"/>
  <c r="K7" i="31"/>
  <c r="L7" i="31"/>
  <c r="M7" i="31"/>
  <c r="N7" i="31"/>
  <c r="B8" i="31"/>
  <c r="C8" i="31"/>
  <c r="D8" i="31"/>
  <c r="E8" i="31"/>
  <c r="F8" i="31"/>
  <c r="G8" i="31"/>
  <c r="H8" i="31"/>
  <c r="I8" i="31"/>
  <c r="J8" i="31"/>
  <c r="K8" i="31"/>
  <c r="L8" i="31"/>
  <c r="M8" i="31"/>
  <c r="N8" i="31"/>
  <c r="B9" i="31"/>
  <c r="C9" i="31"/>
  <c r="D9" i="31"/>
  <c r="E9" i="31"/>
  <c r="F9" i="31"/>
  <c r="G9" i="31"/>
  <c r="H9" i="31"/>
  <c r="I9" i="31"/>
  <c r="J9" i="31"/>
  <c r="K9" i="31"/>
  <c r="L9" i="31"/>
  <c r="M9" i="31"/>
  <c r="N9" i="31"/>
  <c r="B10" i="31"/>
  <c r="C10" i="31"/>
  <c r="D10" i="31"/>
  <c r="E10" i="31"/>
  <c r="F10" i="31"/>
  <c r="G10" i="31"/>
  <c r="H10" i="31"/>
  <c r="I10" i="31"/>
  <c r="J10" i="31"/>
  <c r="K10" i="31"/>
  <c r="L10" i="31"/>
  <c r="M10" i="31"/>
  <c r="N10" i="31"/>
  <c r="B11" i="31"/>
  <c r="C11" i="31"/>
  <c r="D11" i="31"/>
  <c r="E11" i="31"/>
  <c r="F11" i="31"/>
  <c r="G11" i="31"/>
  <c r="H11" i="31"/>
  <c r="I11" i="31"/>
  <c r="J11" i="31"/>
  <c r="K11" i="31"/>
  <c r="L11" i="31"/>
  <c r="M11" i="31"/>
  <c r="N11" i="31"/>
  <c r="B12" i="31"/>
  <c r="C12" i="31"/>
  <c r="D12" i="31"/>
  <c r="E12" i="31"/>
  <c r="F12" i="31"/>
  <c r="G12" i="31"/>
  <c r="H12" i="31"/>
  <c r="I12" i="31"/>
  <c r="J12" i="31"/>
  <c r="K12" i="31"/>
  <c r="L12" i="31"/>
  <c r="M12" i="31"/>
  <c r="N12" i="31"/>
  <c r="B13" i="31"/>
  <c r="C13" i="31"/>
  <c r="D13" i="31"/>
  <c r="E13" i="31"/>
  <c r="F13" i="31"/>
  <c r="G13" i="31"/>
  <c r="H13" i="31"/>
  <c r="I13" i="31"/>
  <c r="J13" i="31"/>
  <c r="K13" i="31"/>
  <c r="L13" i="31"/>
  <c r="M13" i="31"/>
  <c r="N13" i="31"/>
  <c r="B14" i="31"/>
  <c r="C14" i="31"/>
  <c r="D14" i="31"/>
  <c r="E14" i="31"/>
  <c r="F14" i="31"/>
  <c r="G14" i="31"/>
  <c r="H14" i="31"/>
  <c r="I14" i="31"/>
  <c r="J14" i="31"/>
  <c r="K14" i="31"/>
  <c r="L14" i="31"/>
  <c r="M14" i="31"/>
  <c r="N14" i="31"/>
  <c r="B15" i="31"/>
  <c r="C15" i="31"/>
  <c r="D15" i="31"/>
  <c r="E15" i="31"/>
  <c r="F15" i="31"/>
  <c r="G15" i="31"/>
  <c r="H15" i="31"/>
  <c r="I15" i="31"/>
  <c r="J15" i="31"/>
  <c r="K15" i="31"/>
  <c r="L15" i="31"/>
  <c r="M15" i="31"/>
  <c r="N15" i="31"/>
  <c r="B16" i="31"/>
  <c r="C16" i="31"/>
  <c r="D16" i="31"/>
  <c r="E16" i="31"/>
  <c r="F16" i="31"/>
  <c r="G16" i="31"/>
  <c r="H16" i="31"/>
  <c r="I16" i="31"/>
  <c r="J16" i="31"/>
  <c r="K16" i="31"/>
  <c r="L16" i="31"/>
  <c r="M16" i="31"/>
  <c r="N16" i="31"/>
  <c r="B17" i="31"/>
  <c r="C17" i="31"/>
  <c r="D17" i="31"/>
  <c r="E17" i="31"/>
  <c r="F17" i="31"/>
  <c r="G17" i="31"/>
  <c r="H17" i="31"/>
  <c r="I17" i="31"/>
  <c r="J17" i="31"/>
  <c r="K17" i="31"/>
  <c r="L17" i="31"/>
  <c r="M17" i="31"/>
  <c r="N17" i="31"/>
  <c r="B18" i="31"/>
  <c r="C18" i="31"/>
  <c r="D18" i="31"/>
  <c r="E18" i="31"/>
  <c r="F18" i="31"/>
  <c r="G18" i="31"/>
  <c r="H18" i="31"/>
  <c r="I18" i="31"/>
  <c r="J18" i="31"/>
  <c r="K18" i="31"/>
  <c r="L18" i="31"/>
  <c r="M18" i="31"/>
  <c r="N18" i="31"/>
  <c r="B19" i="31"/>
  <c r="C19" i="31"/>
  <c r="D19" i="31"/>
  <c r="E19" i="31"/>
  <c r="F19" i="31"/>
  <c r="G19" i="31"/>
  <c r="H19" i="31"/>
  <c r="I19" i="31"/>
  <c r="J19" i="31"/>
  <c r="K19" i="31"/>
  <c r="L19" i="31"/>
  <c r="M19" i="31"/>
  <c r="N19" i="31"/>
  <c r="B20" i="31"/>
  <c r="C20" i="31"/>
  <c r="D20" i="31"/>
  <c r="E20" i="31"/>
  <c r="F20" i="31"/>
  <c r="G20" i="31"/>
  <c r="H20" i="31"/>
  <c r="I20" i="31"/>
  <c r="J20" i="31"/>
  <c r="K20" i="31"/>
  <c r="L20" i="31"/>
  <c r="M20" i="31"/>
  <c r="N20" i="31"/>
  <c r="C5" i="31"/>
  <c r="D5" i="31"/>
  <c r="E5" i="31"/>
  <c r="F5" i="31"/>
  <c r="G5" i="31"/>
  <c r="H5" i="31"/>
  <c r="I5" i="31"/>
  <c r="J5" i="31"/>
  <c r="K5" i="31"/>
  <c r="L5" i="31"/>
  <c r="M5" i="31"/>
  <c r="N5" i="31"/>
  <c r="B5" i="31"/>
  <c r="A26" i="31"/>
  <c r="C25" i="31"/>
  <c r="D25" i="31"/>
  <c r="E25" i="31"/>
  <c r="F25" i="31"/>
  <c r="G25" i="31"/>
  <c r="H25" i="31"/>
  <c r="I25" i="31"/>
  <c r="J25" i="31"/>
  <c r="K25" i="31"/>
  <c r="L25" i="31"/>
  <c r="M25" i="31"/>
  <c r="N25" i="31"/>
  <c r="B25" i="31"/>
  <c r="A24" i="31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5" i="31"/>
  <c r="C4" i="31"/>
  <c r="D4" i="31"/>
  <c r="E4" i="31"/>
  <c r="F4" i="31"/>
  <c r="G4" i="31"/>
  <c r="H4" i="31"/>
  <c r="I4" i="31"/>
  <c r="J4" i="31"/>
  <c r="K4" i="31"/>
  <c r="L4" i="31"/>
  <c r="M4" i="31"/>
  <c r="N4" i="31"/>
  <c r="B4" i="31"/>
  <c r="A3" i="31"/>
  <c r="A32" i="30"/>
  <c r="B32" i="30"/>
  <c r="C32" i="30"/>
  <c r="D32" i="30"/>
  <c r="E32" i="30"/>
  <c r="F32" i="30"/>
  <c r="G32" i="30"/>
  <c r="H32" i="30"/>
  <c r="I32" i="30"/>
  <c r="J32" i="30"/>
  <c r="K32" i="30"/>
  <c r="L32" i="30"/>
  <c r="M32" i="30"/>
  <c r="N32" i="30"/>
  <c r="A33" i="30"/>
  <c r="B33" i="30"/>
  <c r="C33" i="30"/>
  <c r="D33" i="30"/>
  <c r="E33" i="30"/>
  <c r="F33" i="30"/>
  <c r="G33" i="30"/>
  <c r="H33" i="30"/>
  <c r="I33" i="30"/>
  <c r="J33" i="30"/>
  <c r="K33" i="30"/>
  <c r="L33" i="30"/>
  <c r="M33" i="30"/>
  <c r="N33" i="30"/>
  <c r="A34" i="30"/>
  <c r="B34" i="30"/>
  <c r="C34" i="30"/>
  <c r="D34" i="30"/>
  <c r="E34" i="30"/>
  <c r="F34" i="30"/>
  <c r="G34" i="30"/>
  <c r="H34" i="30"/>
  <c r="I34" i="30"/>
  <c r="J34" i="30"/>
  <c r="K34" i="30"/>
  <c r="L34" i="30"/>
  <c r="M34" i="30"/>
  <c r="N34" i="30"/>
  <c r="A35" i="30"/>
  <c r="B35" i="30"/>
  <c r="C35" i="30"/>
  <c r="D35" i="30"/>
  <c r="E35" i="30"/>
  <c r="F35" i="30"/>
  <c r="G35" i="30"/>
  <c r="H35" i="30"/>
  <c r="I35" i="30"/>
  <c r="J35" i="30"/>
  <c r="K35" i="30"/>
  <c r="L35" i="30"/>
  <c r="M35" i="30"/>
  <c r="N35" i="30"/>
  <c r="A36" i="30"/>
  <c r="B36" i="30"/>
  <c r="C36" i="30"/>
  <c r="D36" i="30"/>
  <c r="E36" i="30"/>
  <c r="F36" i="30"/>
  <c r="G36" i="30"/>
  <c r="H36" i="30"/>
  <c r="I36" i="30"/>
  <c r="J36" i="30"/>
  <c r="K36" i="30"/>
  <c r="L36" i="30"/>
  <c r="M36" i="30"/>
  <c r="N36" i="30"/>
  <c r="A37" i="30"/>
  <c r="B37" i="30"/>
  <c r="C37" i="30"/>
  <c r="D37" i="30"/>
  <c r="E37" i="30"/>
  <c r="F37" i="30"/>
  <c r="G37" i="30"/>
  <c r="H37" i="30"/>
  <c r="I37" i="30"/>
  <c r="J37" i="30"/>
  <c r="K37" i="30"/>
  <c r="L37" i="30"/>
  <c r="M37" i="30"/>
  <c r="N37" i="30"/>
  <c r="A38" i="30"/>
  <c r="B38" i="30"/>
  <c r="C38" i="30"/>
  <c r="D38" i="30"/>
  <c r="E38" i="30"/>
  <c r="F38" i="30"/>
  <c r="G38" i="30"/>
  <c r="H38" i="30"/>
  <c r="I38" i="30"/>
  <c r="J38" i="30"/>
  <c r="K38" i="30"/>
  <c r="L38" i="30"/>
  <c r="M38" i="30"/>
  <c r="N38" i="30"/>
  <c r="A39" i="30"/>
  <c r="B39" i="30"/>
  <c r="C39" i="30"/>
  <c r="D39" i="30"/>
  <c r="E39" i="30"/>
  <c r="F39" i="30"/>
  <c r="G39" i="30"/>
  <c r="H39" i="30"/>
  <c r="I39" i="30"/>
  <c r="J39" i="30"/>
  <c r="K39" i="30"/>
  <c r="L39" i="30"/>
  <c r="M39" i="30"/>
  <c r="N39" i="30"/>
  <c r="A40" i="30"/>
  <c r="B40" i="30"/>
  <c r="C40" i="30"/>
  <c r="D40" i="30"/>
  <c r="E40" i="30"/>
  <c r="F40" i="30"/>
  <c r="G40" i="30"/>
  <c r="H40" i="30"/>
  <c r="I40" i="30"/>
  <c r="J40" i="30"/>
  <c r="K40" i="30"/>
  <c r="L40" i="30"/>
  <c r="M40" i="30"/>
  <c r="N40" i="30"/>
  <c r="A41" i="30"/>
  <c r="B41" i="30"/>
  <c r="C41" i="30"/>
  <c r="D41" i="30"/>
  <c r="E41" i="30"/>
  <c r="F41" i="30"/>
  <c r="G41" i="30"/>
  <c r="H41" i="30"/>
  <c r="I41" i="30"/>
  <c r="J41" i="30"/>
  <c r="K41" i="30"/>
  <c r="L41" i="30"/>
  <c r="M41" i="30"/>
  <c r="N41" i="30"/>
  <c r="A42" i="30"/>
  <c r="B42" i="30"/>
  <c r="C42" i="30"/>
  <c r="D42" i="30"/>
  <c r="E42" i="30"/>
  <c r="F42" i="30"/>
  <c r="G42" i="30"/>
  <c r="H42" i="30"/>
  <c r="I42" i="30"/>
  <c r="J42" i="30"/>
  <c r="K42" i="30"/>
  <c r="L42" i="30"/>
  <c r="M42" i="30"/>
  <c r="N42" i="30"/>
  <c r="A43" i="30"/>
  <c r="B43" i="30"/>
  <c r="C43" i="30"/>
  <c r="D43" i="30"/>
  <c r="E43" i="30"/>
  <c r="F43" i="30"/>
  <c r="G43" i="30"/>
  <c r="H43" i="30"/>
  <c r="I43" i="30"/>
  <c r="J43" i="30"/>
  <c r="K43" i="30"/>
  <c r="L43" i="30"/>
  <c r="M43" i="30"/>
  <c r="N43" i="30"/>
  <c r="A44" i="30"/>
  <c r="B44" i="30"/>
  <c r="C44" i="30"/>
  <c r="D44" i="30"/>
  <c r="E44" i="30"/>
  <c r="F44" i="30"/>
  <c r="G44" i="30"/>
  <c r="H44" i="30"/>
  <c r="I44" i="30"/>
  <c r="J44" i="30"/>
  <c r="K44" i="30"/>
  <c r="L44" i="30"/>
  <c r="M44" i="30"/>
  <c r="N44" i="30"/>
  <c r="A45" i="30"/>
  <c r="B45" i="30"/>
  <c r="C45" i="30"/>
  <c r="D45" i="30"/>
  <c r="E45" i="30"/>
  <c r="F45" i="30"/>
  <c r="G45" i="30"/>
  <c r="H45" i="30"/>
  <c r="I45" i="30"/>
  <c r="J45" i="30"/>
  <c r="K45" i="30"/>
  <c r="L45" i="30"/>
  <c r="M45" i="30"/>
  <c r="N45" i="30"/>
  <c r="A46" i="30"/>
  <c r="B46" i="30"/>
  <c r="C46" i="30"/>
  <c r="D46" i="30"/>
  <c r="E46" i="30"/>
  <c r="F46" i="30"/>
  <c r="G46" i="30"/>
  <c r="H46" i="30"/>
  <c r="I46" i="30"/>
  <c r="J46" i="30"/>
  <c r="K46" i="30"/>
  <c r="L46" i="30"/>
  <c r="M46" i="30"/>
  <c r="N46" i="30"/>
  <c r="A47" i="30"/>
  <c r="B47" i="30"/>
  <c r="C47" i="30"/>
  <c r="D47" i="30"/>
  <c r="E47" i="30"/>
  <c r="F47" i="30"/>
  <c r="G47" i="30"/>
  <c r="H47" i="30"/>
  <c r="I47" i="30"/>
  <c r="J47" i="30"/>
  <c r="K47" i="30"/>
  <c r="L47" i="30"/>
  <c r="M47" i="30"/>
  <c r="N47" i="30"/>
  <c r="A48" i="30"/>
  <c r="B48" i="30"/>
  <c r="C48" i="30"/>
  <c r="D48" i="30"/>
  <c r="E48" i="30"/>
  <c r="F48" i="30"/>
  <c r="G48" i="30"/>
  <c r="H48" i="30"/>
  <c r="I48" i="30"/>
  <c r="J48" i="30"/>
  <c r="K48" i="30"/>
  <c r="L48" i="30"/>
  <c r="M48" i="30"/>
  <c r="N48" i="30"/>
  <c r="A49" i="30"/>
  <c r="B49" i="30"/>
  <c r="C49" i="30"/>
  <c r="D49" i="30"/>
  <c r="E49" i="30"/>
  <c r="F49" i="30"/>
  <c r="G49" i="30"/>
  <c r="H49" i="30"/>
  <c r="I49" i="30"/>
  <c r="J49" i="30"/>
  <c r="K49" i="30"/>
  <c r="L49" i="30"/>
  <c r="M49" i="30"/>
  <c r="N49" i="30"/>
  <c r="A50" i="30"/>
  <c r="B50" i="30"/>
  <c r="C50" i="30"/>
  <c r="D50" i="30"/>
  <c r="E50" i="30"/>
  <c r="F50" i="30"/>
  <c r="G50" i="30"/>
  <c r="H50" i="30"/>
  <c r="I50" i="30"/>
  <c r="J50" i="30"/>
  <c r="K50" i="30"/>
  <c r="L50" i="30"/>
  <c r="M50" i="30"/>
  <c r="N50" i="30"/>
  <c r="A51" i="30"/>
  <c r="B51" i="30"/>
  <c r="C51" i="30"/>
  <c r="D51" i="30"/>
  <c r="E51" i="30"/>
  <c r="F51" i="30"/>
  <c r="G51" i="30"/>
  <c r="H51" i="30"/>
  <c r="I51" i="30"/>
  <c r="J51" i="30"/>
  <c r="K51" i="30"/>
  <c r="L51" i="30"/>
  <c r="M51" i="30"/>
  <c r="N51" i="30"/>
  <c r="A52" i="30"/>
  <c r="B31" i="30"/>
  <c r="C31" i="30"/>
  <c r="D31" i="30"/>
  <c r="E31" i="30"/>
  <c r="F31" i="30"/>
  <c r="G31" i="30"/>
  <c r="H31" i="30"/>
  <c r="I31" i="30"/>
  <c r="J31" i="30"/>
  <c r="K31" i="30"/>
  <c r="L31" i="30"/>
  <c r="M31" i="30"/>
  <c r="N31" i="30"/>
  <c r="A31" i="30"/>
  <c r="C30" i="30"/>
  <c r="D30" i="30"/>
  <c r="E30" i="30"/>
  <c r="F30" i="30"/>
  <c r="G30" i="30"/>
  <c r="H30" i="30"/>
  <c r="I30" i="30"/>
  <c r="J30" i="30"/>
  <c r="K30" i="30"/>
  <c r="L30" i="30"/>
  <c r="M30" i="30"/>
  <c r="N30" i="30"/>
  <c r="B30" i="30"/>
  <c r="A29" i="30"/>
  <c r="A27" i="30"/>
  <c r="A5" i="30"/>
  <c r="B5" i="30"/>
  <c r="C5" i="30"/>
  <c r="D5" i="30"/>
  <c r="E5" i="30"/>
  <c r="F5" i="30"/>
  <c r="G5" i="30"/>
  <c r="H5" i="30"/>
  <c r="I5" i="30"/>
  <c r="J5" i="30"/>
  <c r="K5" i="30"/>
  <c r="L5" i="30"/>
  <c r="M5" i="30"/>
  <c r="N5" i="30"/>
  <c r="A6" i="30"/>
  <c r="B6" i="30"/>
  <c r="C6" i="30"/>
  <c r="D6" i="30"/>
  <c r="E6" i="30"/>
  <c r="F6" i="30"/>
  <c r="G6" i="30"/>
  <c r="H6" i="30"/>
  <c r="I6" i="30"/>
  <c r="J6" i="30"/>
  <c r="K6" i="30"/>
  <c r="L6" i="30"/>
  <c r="M6" i="30"/>
  <c r="N6" i="30"/>
  <c r="A7" i="30"/>
  <c r="B7" i="30"/>
  <c r="C7" i="30"/>
  <c r="D7" i="30"/>
  <c r="E7" i="30"/>
  <c r="F7" i="30"/>
  <c r="G7" i="30"/>
  <c r="H7" i="30"/>
  <c r="I7" i="30"/>
  <c r="J7" i="30"/>
  <c r="K7" i="30"/>
  <c r="L7" i="30"/>
  <c r="M7" i="30"/>
  <c r="N7" i="30"/>
  <c r="A8" i="30"/>
  <c r="B8" i="30"/>
  <c r="C8" i="30"/>
  <c r="D8" i="30"/>
  <c r="E8" i="30"/>
  <c r="F8" i="30"/>
  <c r="G8" i="30"/>
  <c r="H8" i="30"/>
  <c r="I8" i="30"/>
  <c r="J8" i="30"/>
  <c r="K8" i="30"/>
  <c r="L8" i="30"/>
  <c r="M8" i="30"/>
  <c r="N8" i="30"/>
  <c r="A9" i="30"/>
  <c r="B9" i="30"/>
  <c r="C9" i="30"/>
  <c r="D9" i="30"/>
  <c r="E9" i="30"/>
  <c r="F9" i="30"/>
  <c r="G9" i="30"/>
  <c r="H9" i="30"/>
  <c r="I9" i="30"/>
  <c r="J9" i="30"/>
  <c r="K9" i="30"/>
  <c r="L9" i="30"/>
  <c r="M9" i="30"/>
  <c r="N9" i="30"/>
  <c r="A10" i="30"/>
  <c r="B10" i="30"/>
  <c r="C10" i="30"/>
  <c r="D10" i="30"/>
  <c r="E10" i="30"/>
  <c r="F10" i="30"/>
  <c r="G10" i="30"/>
  <c r="H10" i="30"/>
  <c r="I10" i="30"/>
  <c r="J10" i="30"/>
  <c r="K10" i="30"/>
  <c r="L10" i="30"/>
  <c r="M10" i="30"/>
  <c r="N10" i="30"/>
  <c r="A11" i="30"/>
  <c r="B11" i="30"/>
  <c r="C11" i="30"/>
  <c r="D11" i="30"/>
  <c r="E11" i="30"/>
  <c r="F11" i="30"/>
  <c r="G11" i="30"/>
  <c r="H11" i="30"/>
  <c r="I11" i="30"/>
  <c r="J11" i="30"/>
  <c r="K11" i="30"/>
  <c r="L11" i="30"/>
  <c r="M11" i="30"/>
  <c r="N11" i="30"/>
  <c r="A12" i="30"/>
  <c r="B12" i="30"/>
  <c r="C12" i="30"/>
  <c r="D12" i="30"/>
  <c r="E12" i="30"/>
  <c r="F12" i="30"/>
  <c r="G12" i="30"/>
  <c r="H12" i="30"/>
  <c r="I12" i="30"/>
  <c r="J12" i="30"/>
  <c r="K12" i="30"/>
  <c r="L12" i="30"/>
  <c r="M12" i="30"/>
  <c r="N12" i="30"/>
  <c r="A13" i="30"/>
  <c r="B13" i="30"/>
  <c r="C13" i="30"/>
  <c r="D13" i="30"/>
  <c r="E13" i="30"/>
  <c r="F13" i="30"/>
  <c r="G13" i="30"/>
  <c r="H13" i="30"/>
  <c r="I13" i="30"/>
  <c r="J13" i="30"/>
  <c r="K13" i="30"/>
  <c r="L13" i="30"/>
  <c r="M13" i="30"/>
  <c r="N13" i="30"/>
  <c r="A14" i="30"/>
  <c r="B14" i="30"/>
  <c r="C14" i="30"/>
  <c r="D14" i="30"/>
  <c r="E14" i="30"/>
  <c r="F14" i="30"/>
  <c r="G14" i="30"/>
  <c r="H14" i="30"/>
  <c r="I14" i="30"/>
  <c r="J14" i="30"/>
  <c r="K14" i="30"/>
  <c r="L14" i="30"/>
  <c r="M14" i="30"/>
  <c r="N14" i="30"/>
  <c r="A15" i="30"/>
  <c r="B15" i="30"/>
  <c r="C15" i="30"/>
  <c r="D15" i="30"/>
  <c r="E15" i="30"/>
  <c r="F15" i="30"/>
  <c r="G15" i="30"/>
  <c r="H15" i="30"/>
  <c r="I15" i="30"/>
  <c r="J15" i="30"/>
  <c r="K15" i="30"/>
  <c r="L15" i="30"/>
  <c r="M15" i="30"/>
  <c r="N15" i="30"/>
  <c r="A16" i="30"/>
  <c r="B16" i="30"/>
  <c r="C16" i="30"/>
  <c r="D16" i="30"/>
  <c r="E16" i="30"/>
  <c r="F16" i="30"/>
  <c r="G16" i="30"/>
  <c r="H16" i="30"/>
  <c r="I16" i="30"/>
  <c r="J16" i="30"/>
  <c r="K16" i="30"/>
  <c r="L16" i="30"/>
  <c r="M16" i="30"/>
  <c r="N16" i="30"/>
  <c r="A17" i="30"/>
  <c r="B17" i="30"/>
  <c r="C17" i="30"/>
  <c r="D17" i="30"/>
  <c r="E17" i="30"/>
  <c r="F17" i="30"/>
  <c r="G17" i="30"/>
  <c r="H17" i="30"/>
  <c r="I17" i="30"/>
  <c r="J17" i="30"/>
  <c r="K17" i="30"/>
  <c r="L17" i="30"/>
  <c r="M17" i="30"/>
  <c r="N17" i="30"/>
  <c r="A18" i="30"/>
  <c r="B18" i="30"/>
  <c r="C18" i="30"/>
  <c r="D18" i="30"/>
  <c r="E18" i="30"/>
  <c r="F18" i="30"/>
  <c r="G18" i="30"/>
  <c r="H18" i="30"/>
  <c r="I18" i="30"/>
  <c r="J18" i="30"/>
  <c r="K18" i="30"/>
  <c r="L18" i="30"/>
  <c r="M18" i="30"/>
  <c r="N18" i="30"/>
  <c r="A19" i="30"/>
  <c r="B19" i="30"/>
  <c r="C19" i="30"/>
  <c r="D19" i="30"/>
  <c r="E19" i="30"/>
  <c r="F19" i="30"/>
  <c r="G19" i="30"/>
  <c r="H19" i="30"/>
  <c r="I19" i="30"/>
  <c r="J19" i="30"/>
  <c r="K19" i="30"/>
  <c r="L19" i="30"/>
  <c r="M19" i="30"/>
  <c r="N19" i="30"/>
  <c r="A20" i="30"/>
  <c r="B20" i="30"/>
  <c r="C20" i="30"/>
  <c r="D20" i="30"/>
  <c r="E20" i="30"/>
  <c r="F20" i="30"/>
  <c r="G20" i="30"/>
  <c r="H20" i="30"/>
  <c r="I20" i="30"/>
  <c r="J20" i="30"/>
  <c r="K20" i="30"/>
  <c r="L20" i="30"/>
  <c r="M20" i="30"/>
  <c r="N20" i="30"/>
  <c r="A21" i="30"/>
  <c r="B21" i="30"/>
  <c r="C21" i="30"/>
  <c r="D21" i="30"/>
  <c r="E21" i="30"/>
  <c r="F21" i="30"/>
  <c r="G21" i="30"/>
  <c r="H21" i="30"/>
  <c r="I21" i="30"/>
  <c r="J21" i="30"/>
  <c r="K21" i="30"/>
  <c r="L21" i="30"/>
  <c r="M21" i="30"/>
  <c r="N21" i="30"/>
  <c r="A22" i="30"/>
  <c r="B22" i="30"/>
  <c r="C22" i="30"/>
  <c r="D22" i="30"/>
  <c r="E22" i="30"/>
  <c r="F22" i="30"/>
  <c r="G22" i="30"/>
  <c r="H22" i="30"/>
  <c r="I22" i="30"/>
  <c r="J22" i="30"/>
  <c r="K22" i="30"/>
  <c r="L22" i="30"/>
  <c r="M22" i="30"/>
  <c r="N22" i="30"/>
  <c r="A23" i="30"/>
  <c r="B23" i="30"/>
  <c r="C23" i="30"/>
  <c r="D23" i="30"/>
  <c r="E23" i="30"/>
  <c r="F23" i="30"/>
  <c r="G23" i="30"/>
  <c r="H23" i="30"/>
  <c r="I23" i="30"/>
  <c r="J23" i="30"/>
  <c r="K23" i="30"/>
  <c r="L23" i="30"/>
  <c r="M23" i="30"/>
  <c r="N23" i="30"/>
  <c r="A24" i="30"/>
  <c r="B24" i="30"/>
  <c r="C24" i="30"/>
  <c r="D24" i="30"/>
  <c r="E24" i="30"/>
  <c r="F24" i="30"/>
  <c r="G24" i="30"/>
  <c r="H24" i="30"/>
  <c r="I24" i="30"/>
  <c r="J24" i="30"/>
  <c r="K24" i="30"/>
  <c r="L24" i="30"/>
  <c r="M24" i="30"/>
  <c r="N24" i="30"/>
  <c r="A25" i="30"/>
  <c r="B25" i="30"/>
  <c r="C25" i="30"/>
  <c r="D25" i="30"/>
  <c r="E25" i="30"/>
  <c r="F25" i="30"/>
  <c r="G25" i="30"/>
  <c r="H25" i="30"/>
  <c r="I25" i="30"/>
  <c r="J25" i="30"/>
  <c r="K25" i="30"/>
  <c r="L25" i="30"/>
  <c r="M25" i="30"/>
  <c r="N25" i="30"/>
  <c r="B4" i="30"/>
  <c r="C4" i="30"/>
  <c r="D4" i="30"/>
  <c r="E4" i="30"/>
  <c r="F4" i="30"/>
  <c r="G4" i="30"/>
  <c r="H4" i="30"/>
  <c r="I4" i="30"/>
  <c r="J4" i="30"/>
  <c r="K4" i="30"/>
  <c r="L4" i="30"/>
  <c r="M4" i="30"/>
  <c r="N4" i="30"/>
  <c r="A3" i="30"/>
  <c r="A1" i="30"/>
  <c r="A118" i="28"/>
  <c r="N117" i="28"/>
  <c r="M117" i="28"/>
  <c r="L117" i="28"/>
  <c r="K117" i="28"/>
  <c r="J117" i="28"/>
  <c r="I117" i="28"/>
  <c r="H117" i="28"/>
  <c r="G117" i="28"/>
  <c r="F117" i="28"/>
  <c r="E117" i="28"/>
  <c r="D117" i="28"/>
  <c r="C117" i="28"/>
  <c r="B117" i="28"/>
  <c r="A117" i="28"/>
  <c r="N116" i="28"/>
  <c r="M116" i="28"/>
  <c r="L116" i="28"/>
  <c r="K116" i="28"/>
  <c r="J116" i="28"/>
  <c r="I116" i="28"/>
  <c r="H116" i="28"/>
  <c r="G116" i="28"/>
  <c r="F116" i="28"/>
  <c r="E116" i="28"/>
  <c r="D116" i="28"/>
  <c r="C116" i="28"/>
  <c r="B116" i="28"/>
  <c r="A116" i="28"/>
  <c r="N115" i="28"/>
  <c r="M115" i="28"/>
  <c r="L115" i="28"/>
  <c r="K115" i="28"/>
  <c r="J115" i="28"/>
  <c r="I115" i="28"/>
  <c r="H115" i="28"/>
  <c r="G115" i="28"/>
  <c r="F115" i="28"/>
  <c r="E115" i="28"/>
  <c r="D115" i="28"/>
  <c r="C115" i="28"/>
  <c r="B115" i="28"/>
  <c r="A115" i="28"/>
  <c r="N114" i="28"/>
  <c r="M114" i="28"/>
  <c r="L114" i="28"/>
  <c r="K114" i="28"/>
  <c r="J114" i="28"/>
  <c r="I114" i="28"/>
  <c r="H114" i="28"/>
  <c r="G114" i="28"/>
  <c r="F114" i="28"/>
  <c r="E114" i="28"/>
  <c r="D114" i="28"/>
  <c r="C114" i="28"/>
  <c r="B114" i="28"/>
  <c r="A114" i="28"/>
  <c r="N113" i="28"/>
  <c r="M113" i="28"/>
  <c r="L113" i="28"/>
  <c r="K113" i="28"/>
  <c r="J113" i="28"/>
  <c r="I113" i="28"/>
  <c r="H113" i="28"/>
  <c r="G113" i="28"/>
  <c r="F113" i="28"/>
  <c r="E113" i="28"/>
  <c r="D113" i="28"/>
  <c r="C113" i="28"/>
  <c r="B113" i="28"/>
  <c r="A113" i="28"/>
  <c r="N112" i="28"/>
  <c r="M112" i="28"/>
  <c r="L112" i="28"/>
  <c r="K112" i="28"/>
  <c r="J112" i="28"/>
  <c r="I112" i="28"/>
  <c r="H112" i="28"/>
  <c r="G112" i="28"/>
  <c r="F112" i="28"/>
  <c r="E112" i="28"/>
  <c r="D112" i="28"/>
  <c r="C112" i="28"/>
  <c r="B112" i="28"/>
  <c r="A112" i="28"/>
  <c r="N111" i="28"/>
  <c r="M111" i="28"/>
  <c r="L111" i="28"/>
  <c r="K111" i="28"/>
  <c r="J111" i="28"/>
  <c r="I111" i="28"/>
  <c r="H111" i="28"/>
  <c r="G111" i="28"/>
  <c r="F111" i="28"/>
  <c r="E111" i="28"/>
  <c r="D111" i="28"/>
  <c r="C111" i="28"/>
  <c r="B111" i="28"/>
  <c r="A111" i="28"/>
  <c r="N110" i="28"/>
  <c r="M110" i="28"/>
  <c r="L110" i="28"/>
  <c r="K110" i="28"/>
  <c r="J110" i="28"/>
  <c r="I110" i="28"/>
  <c r="H110" i="28"/>
  <c r="G110" i="28"/>
  <c r="F110" i="28"/>
  <c r="E110" i="28"/>
  <c r="D110" i="28"/>
  <c r="C110" i="28"/>
  <c r="B110" i="28"/>
  <c r="A110" i="28"/>
  <c r="N109" i="28"/>
  <c r="M109" i="28"/>
  <c r="L109" i="28"/>
  <c r="K109" i="28"/>
  <c r="J109" i="28"/>
  <c r="I109" i="28"/>
  <c r="H109" i="28"/>
  <c r="G109" i="28"/>
  <c r="F109" i="28"/>
  <c r="E109" i="28"/>
  <c r="D109" i="28"/>
  <c r="C109" i="28"/>
  <c r="B109" i="28"/>
  <c r="A109" i="28"/>
  <c r="N108" i="28"/>
  <c r="M108" i="28"/>
  <c r="L108" i="28"/>
  <c r="K108" i="28"/>
  <c r="J108" i="28"/>
  <c r="I108" i="28"/>
  <c r="H108" i="28"/>
  <c r="G108" i="28"/>
  <c r="F108" i="28"/>
  <c r="E108" i="28"/>
  <c r="D108" i="28"/>
  <c r="C108" i="28"/>
  <c r="B108" i="28"/>
  <c r="A108" i="28"/>
  <c r="N107" i="28"/>
  <c r="M107" i="28"/>
  <c r="L107" i="28"/>
  <c r="K107" i="28"/>
  <c r="J107" i="28"/>
  <c r="I107" i="28"/>
  <c r="H107" i="28"/>
  <c r="G107" i="28"/>
  <c r="F107" i="28"/>
  <c r="E107" i="28"/>
  <c r="D107" i="28"/>
  <c r="C107" i="28"/>
  <c r="B107" i="28"/>
  <c r="A107" i="28"/>
  <c r="N106" i="28"/>
  <c r="M106" i="28"/>
  <c r="L106" i="28"/>
  <c r="K106" i="28"/>
  <c r="J106" i="28"/>
  <c r="I106" i="28"/>
  <c r="H106" i="28"/>
  <c r="G106" i="28"/>
  <c r="F106" i="28"/>
  <c r="E106" i="28"/>
  <c r="D106" i="28"/>
  <c r="C106" i="28"/>
  <c r="B106" i="28"/>
  <c r="A106" i="28"/>
  <c r="N105" i="28"/>
  <c r="M105" i="28"/>
  <c r="L105" i="28"/>
  <c r="K105" i="28"/>
  <c r="J105" i="28"/>
  <c r="I105" i="28"/>
  <c r="H105" i="28"/>
  <c r="G105" i="28"/>
  <c r="F105" i="28"/>
  <c r="E105" i="28"/>
  <c r="D105" i="28"/>
  <c r="C105" i="28"/>
  <c r="B105" i="28"/>
  <c r="A105" i="28"/>
  <c r="N104" i="28"/>
  <c r="M104" i="28"/>
  <c r="L104" i="28"/>
  <c r="K104" i="28"/>
  <c r="J104" i="28"/>
  <c r="I104" i="28"/>
  <c r="H104" i="28"/>
  <c r="G104" i="28"/>
  <c r="F104" i="28"/>
  <c r="E104" i="28"/>
  <c r="D104" i="28"/>
  <c r="C104" i="28"/>
  <c r="B104" i="28"/>
  <c r="N101" i="28"/>
  <c r="M101" i="28"/>
  <c r="L101" i="28"/>
  <c r="K101" i="28"/>
  <c r="J101" i="28"/>
  <c r="I101" i="28"/>
  <c r="H101" i="28"/>
  <c r="G101" i="28"/>
  <c r="F101" i="28"/>
  <c r="E101" i="28"/>
  <c r="D101" i="28"/>
  <c r="C101" i="28"/>
  <c r="B101" i="28"/>
  <c r="A101" i="28"/>
  <c r="N100" i="28"/>
  <c r="M100" i="28"/>
  <c r="L100" i="28"/>
  <c r="K100" i="28"/>
  <c r="J100" i="28"/>
  <c r="I100" i="28"/>
  <c r="H100" i="28"/>
  <c r="G100" i="28"/>
  <c r="F100" i="28"/>
  <c r="E100" i="28"/>
  <c r="D100" i="28"/>
  <c r="C100" i="28"/>
  <c r="B100" i="28"/>
  <c r="A100" i="28"/>
  <c r="N99" i="28"/>
  <c r="M99" i="28"/>
  <c r="L99" i="28"/>
  <c r="K99" i="28"/>
  <c r="J99" i="28"/>
  <c r="I99" i="28"/>
  <c r="H99" i="28"/>
  <c r="G99" i="28"/>
  <c r="F99" i="28"/>
  <c r="E99" i="28"/>
  <c r="D99" i="28"/>
  <c r="C99" i="28"/>
  <c r="B99" i="28"/>
  <c r="A99" i="28"/>
  <c r="N98" i="28"/>
  <c r="M98" i="28"/>
  <c r="L98" i="28"/>
  <c r="K98" i="28"/>
  <c r="J98" i="28"/>
  <c r="I98" i="28"/>
  <c r="H98" i="28"/>
  <c r="G98" i="28"/>
  <c r="F98" i="28"/>
  <c r="E98" i="28"/>
  <c r="D98" i="28"/>
  <c r="C98" i="28"/>
  <c r="B98" i="28"/>
  <c r="A98" i="28"/>
  <c r="N97" i="28"/>
  <c r="M97" i="28"/>
  <c r="L97" i="28"/>
  <c r="K97" i="28"/>
  <c r="J97" i="28"/>
  <c r="I97" i="28"/>
  <c r="H97" i="28"/>
  <c r="G97" i="28"/>
  <c r="F97" i="28"/>
  <c r="E97" i="28"/>
  <c r="D97" i="28"/>
  <c r="C97" i="28"/>
  <c r="B97" i="28"/>
  <c r="A97" i="28"/>
  <c r="N96" i="28"/>
  <c r="M96" i="28"/>
  <c r="L96" i="28"/>
  <c r="K96" i="28"/>
  <c r="J96" i="28"/>
  <c r="I96" i="28"/>
  <c r="H96" i="28"/>
  <c r="G96" i="28"/>
  <c r="F96" i="28"/>
  <c r="E96" i="28"/>
  <c r="D96" i="28"/>
  <c r="C96" i="28"/>
  <c r="B96" i="28"/>
  <c r="A96" i="28"/>
  <c r="N95" i="28"/>
  <c r="M95" i="28"/>
  <c r="L95" i="28"/>
  <c r="K95" i="28"/>
  <c r="J95" i="28"/>
  <c r="I95" i="28"/>
  <c r="H95" i="28"/>
  <c r="G95" i="28"/>
  <c r="F95" i="28"/>
  <c r="E95" i="28"/>
  <c r="D95" i="28"/>
  <c r="C95" i="28"/>
  <c r="B95" i="28"/>
  <c r="A95" i="28"/>
  <c r="N94" i="28"/>
  <c r="M94" i="28"/>
  <c r="L94" i="28"/>
  <c r="K94" i="28"/>
  <c r="J94" i="28"/>
  <c r="I94" i="28"/>
  <c r="H94" i="28"/>
  <c r="G94" i="28"/>
  <c r="F94" i="28"/>
  <c r="E94" i="28"/>
  <c r="D94" i="28"/>
  <c r="C94" i="28"/>
  <c r="B94" i="28"/>
  <c r="A94" i="28"/>
  <c r="N93" i="28"/>
  <c r="M93" i="28"/>
  <c r="L93" i="28"/>
  <c r="K93" i="28"/>
  <c r="J93" i="28"/>
  <c r="I93" i="28"/>
  <c r="H93" i="28"/>
  <c r="G93" i="28"/>
  <c r="F93" i="28"/>
  <c r="E93" i="28"/>
  <c r="D93" i="28"/>
  <c r="C93" i="28"/>
  <c r="B93" i="28"/>
  <c r="A93" i="28"/>
  <c r="N92" i="28"/>
  <c r="M92" i="28"/>
  <c r="L92" i="28"/>
  <c r="K92" i="28"/>
  <c r="J92" i="28"/>
  <c r="I92" i="28"/>
  <c r="H92" i="28"/>
  <c r="G92" i="28"/>
  <c r="F92" i="28"/>
  <c r="E92" i="28"/>
  <c r="D92" i="28"/>
  <c r="C92" i="28"/>
  <c r="B92" i="28"/>
  <c r="A92" i="28"/>
  <c r="N91" i="28"/>
  <c r="M91" i="28"/>
  <c r="L91" i="28"/>
  <c r="K91" i="28"/>
  <c r="J91" i="28"/>
  <c r="I91" i="28"/>
  <c r="H91" i="28"/>
  <c r="G91" i="28"/>
  <c r="F91" i="28"/>
  <c r="E91" i="28"/>
  <c r="D91" i="28"/>
  <c r="C91" i="28"/>
  <c r="B91" i="28"/>
  <c r="A91" i="28"/>
  <c r="N90" i="28"/>
  <c r="M90" i="28"/>
  <c r="L90" i="28"/>
  <c r="K90" i="28"/>
  <c r="J90" i="28"/>
  <c r="I90" i="28"/>
  <c r="H90" i="28"/>
  <c r="G90" i="28"/>
  <c r="F90" i="28"/>
  <c r="E90" i="28"/>
  <c r="D90" i="28"/>
  <c r="C90" i="28"/>
  <c r="B90" i="28"/>
  <c r="A90" i="28"/>
  <c r="N89" i="28"/>
  <c r="M89" i="28"/>
  <c r="L89" i="28"/>
  <c r="K89" i="28"/>
  <c r="J89" i="28"/>
  <c r="I89" i="28"/>
  <c r="H89" i="28"/>
  <c r="G89" i="28"/>
  <c r="F89" i="28"/>
  <c r="E89" i="28"/>
  <c r="D89" i="28"/>
  <c r="C89" i="28"/>
  <c r="B89" i="28"/>
  <c r="A89" i="28"/>
  <c r="N88" i="28"/>
  <c r="M88" i="28"/>
  <c r="L88" i="28"/>
  <c r="K88" i="28"/>
  <c r="J88" i="28"/>
  <c r="I88" i="28"/>
  <c r="H88" i="28"/>
  <c r="G88" i="28"/>
  <c r="F88" i="28"/>
  <c r="E88" i="28"/>
  <c r="D88" i="28"/>
  <c r="C88" i="28"/>
  <c r="B88" i="28"/>
  <c r="A85" i="28"/>
  <c r="A84" i="28"/>
  <c r="N83" i="28"/>
  <c r="M83" i="28"/>
  <c r="L83" i="28"/>
  <c r="K83" i="28"/>
  <c r="J83" i="28"/>
  <c r="I83" i="28"/>
  <c r="H83" i="28"/>
  <c r="G83" i="28"/>
  <c r="F83" i="28"/>
  <c r="E83" i="28"/>
  <c r="D83" i="28"/>
  <c r="C83" i="28"/>
  <c r="B83" i="28"/>
  <c r="A83" i="28"/>
  <c r="N82" i="28"/>
  <c r="M82" i="28"/>
  <c r="L82" i="28"/>
  <c r="K82" i="28"/>
  <c r="J82" i="28"/>
  <c r="I82" i="28"/>
  <c r="H82" i="28"/>
  <c r="G82" i="28"/>
  <c r="F82" i="28"/>
  <c r="E82" i="28"/>
  <c r="D82" i="28"/>
  <c r="C82" i="28"/>
  <c r="B82" i="28"/>
  <c r="A82" i="28"/>
  <c r="N81" i="28"/>
  <c r="M81" i="28"/>
  <c r="L81" i="28"/>
  <c r="K81" i="28"/>
  <c r="J81" i="28"/>
  <c r="I81" i="28"/>
  <c r="H81" i="28"/>
  <c r="G81" i="28"/>
  <c r="F81" i="28"/>
  <c r="E81" i="28"/>
  <c r="D81" i="28"/>
  <c r="C81" i="28"/>
  <c r="B81" i="28"/>
  <c r="A81" i="28"/>
  <c r="N80" i="28"/>
  <c r="M80" i="28"/>
  <c r="L80" i="28"/>
  <c r="K80" i="28"/>
  <c r="J80" i="28"/>
  <c r="I80" i="28"/>
  <c r="H80" i="28"/>
  <c r="G80" i="28"/>
  <c r="F80" i="28"/>
  <c r="E80" i="28"/>
  <c r="D80" i="28"/>
  <c r="C80" i="28"/>
  <c r="B80" i="28"/>
  <c r="A80" i="28"/>
  <c r="N79" i="28"/>
  <c r="M79" i="28"/>
  <c r="L79" i="28"/>
  <c r="K79" i="28"/>
  <c r="J79" i="28"/>
  <c r="I79" i="28"/>
  <c r="H79" i="28"/>
  <c r="G79" i="28"/>
  <c r="F79" i="28"/>
  <c r="E79" i="28"/>
  <c r="D79" i="28"/>
  <c r="C79" i="28"/>
  <c r="B79" i="28"/>
  <c r="A79" i="28"/>
  <c r="N78" i="28"/>
  <c r="M78" i="28"/>
  <c r="L78" i="28"/>
  <c r="K78" i="28"/>
  <c r="J78" i="28"/>
  <c r="I78" i="28"/>
  <c r="H78" i="28"/>
  <c r="G78" i="28"/>
  <c r="F78" i="28"/>
  <c r="E78" i="28"/>
  <c r="D78" i="28"/>
  <c r="C78" i="28"/>
  <c r="B78" i="28"/>
  <c r="A78" i="28"/>
  <c r="N77" i="28"/>
  <c r="M77" i="28"/>
  <c r="L77" i="28"/>
  <c r="K77" i="28"/>
  <c r="J77" i="28"/>
  <c r="I77" i="28"/>
  <c r="H77" i="28"/>
  <c r="G77" i="28"/>
  <c r="F77" i="28"/>
  <c r="E77" i="28"/>
  <c r="D77" i="28"/>
  <c r="C77" i="28"/>
  <c r="B77" i="28"/>
  <c r="A77" i="28"/>
  <c r="N76" i="28"/>
  <c r="M76" i="28"/>
  <c r="L76" i="28"/>
  <c r="K76" i="28"/>
  <c r="J76" i="28"/>
  <c r="I76" i="28"/>
  <c r="H76" i="28"/>
  <c r="G76" i="28"/>
  <c r="F76" i="28"/>
  <c r="E76" i="28"/>
  <c r="D76" i="28"/>
  <c r="C76" i="28"/>
  <c r="B76" i="28"/>
  <c r="A76" i="28"/>
  <c r="N75" i="28"/>
  <c r="M75" i="28"/>
  <c r="L75" i="28"/>
  <c r="K75" i="28"/>
  <c r="J75" i="28"/>
  <c r="I75" i="28"/>
  <c r="H75" i="28"/>
  <c r="G75" i="28"/>
  <c r="F75" i="28"/>
  <c r="E75" i="28"/>
  <c r="D75" i="28"/>
  <c r="C75" i="28"/>
  <c r="B75" i="28"/>
  <c r="A75" i="28"/>
  <c r="N74" i="28"/>
  <c r="M74" i="28"/>
  <c r="L74" i="28"/>
  <c r="K74" i="28"/>
  <c r="J74" i="28"/>
  <c r="I74" i="28"/>
  <c r="H74" i="28"/>
  <c r="G74" i="28"/>
  <c r="F74" i="28"/>
  <c r="E74" i="28"/>
  <c r="D74" i="28"/>
  <c r="C74" i="28"/>
  <c r="B74" i="28"/>
  <c r="A74" i="28"/>
  <c r="N73" i="28"/>
  <c r="M73" i="28"/>
  <c r="L73" i="28"/>
  <c r="K73" i="28"/>
  <c r="J73" i="28"/>
  <c r="I73" i="28"/>
  <c r="H73" i="28"/>
  <c r="G73" i="28"/>
  <c r="F73" i="28"/>
  <c r="E73" i="28"/>
  <c r="D73" i="28"/>
  <c r="C73" i="28"/>
  <c r="B73" i="28"/>
  <c r="A73" i="28"/>
  <c r="N72" i="28"/>
  <c r="M72" i="28"/>
  <c r="L72" i="28"/>
  <c r="K72" i="28"/>
  <c r="J72" i="28"/>
  <c r="I72" i="28"/>
  <c r="H72" i="28"/>
  <c r="G72" i="28"/>
  <c r="F72" i="28"/>
  <c r="E72" i="28"/>
  <c r="D72" i="28"/>
  <c r="C72" i="28"/>
  <c r="B72" i="28"/>
  <c r="A72" i="28"/>
  <c r="N71" i="28"/>
  <c r="M71" i="28"/>
  <c r="L71" i="28"/>
  <c r="K71" i="28"/>
  <c r="J71" i="28"/>
  <c r="I71" i="28"/>
  <c r="H71" i="28"/>
  <c r="G71" i="28"/>
  <c r="F71" i="28"/>
  <c r="E71" i="28"/>
  <c r="D71" i="28"/>
  <c r="C71" i="28"/>
  <c r="B71" i="28"/>
  <c r="A71" i="28"/>
  <c r="N70" i="28"/>
  <c r="M70" i="28"/>
  <c r="L70" i="28"/>
  <c r="K70" i="28"/>
  <c r="J70" i="28"/>
  <c r="I70" i="28"/>
  <c r="H70" i="28"/>
  <c r="G70" i="28"/>
  <c r="F70" i="28"/>
  <c r="E70" i="28"/>
  <c r="D70" i="28"/>
  <c r="C70" i="28"/>
  <c r="B70" i="28"/>
  <c r="N67" i="28"/>
  <c r="M67" i="28"/>
  <c r="L67" i="28"/>
  <c r="K67" i="28"/>
  <c r="J67" i="28"/>
  <c r="I67" i="28"/>
  <c r="H67" i="28"/>
  <c r="G67" i="28"/>
  <c r="F67" i="28"/>
  <c r="E67" i="28"/>
  <c r="D67" i="28"/>
  <c r="C67" i="28"/>
  <c r="B67" i="28"/>
  <c r="A67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B66" i="28"/>
  <c r="A66" i="28"/>
  <c r="N65" i="28"/>
  <c r="M65" i="28"/>
  <c r="L65" i="28"/>
  <c r="K65" i="28"/>
  <c r="J65" i="28"/>
  <c r="I65" i="28"/>
  <c r="H65" i="28"/>
  <c r="G65" i="28"/>
  <c r="F65" i="28"/>
  <c r="E65" i="28"/>
  <c r="D65" i="28"/>
  <c r="C65" i="28"/>
  <c r="B65" i="28"/>
  <c r="A65" i="28"/>
  <c r="N64" i="28"/>
  <c r="M64" i="28"/>
  <c r="L64" i="28"/>
  <c r="K64" i="28"/>
  <c r="J64" i="28"/>
  <c r="I64" i="28"/>
  <c r="H64" i="28"/>
  <c r="G64" i="28"/>
  <c r="F64" i="28"/>
  <c r="E64" i="28"/>
  <c r="D64" i="28"/>
  <c r="C64" i="28"/>
  <c r="B64" i="28"/>
  <c r="A64" i="28"/>
  <c r="N63" i="28"/>
  <c r="M63" i="28"/>
  <c r="L63" i="28"/>
  <c r="K63" i="28"/>
  <c r="J63" i="28"/>
  <c r="I63" i="28"/>
  <c r="H63" i="28"/>
  <c r="G63" i="28"/>
  <c r="F63" i="28"/>
  <c r="E63" i="28"/>
  <c r="D63" i="28"/>
  <c r="C63" i="28"/>
  <c r="B63" i="28"/>
  <c r="A63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B62" i="28"/>
  <c r="A62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B61" i="28"/>
  <c r="A61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A60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B59" i="28"/>
  <c r="A59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B58" i="28"/>
  <c r="A58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B57" i="28"/>
  <c r="A57" i="28"/>
  <c r="N56" i="28"/>
  <c r="M56" i="28"/>
  <c r="L56" i="28"/>
  <c r="K56" i="28"/>
  <c r="J56" i="28"/>
  <c r="I56" i="28"/>
  <c r="H56" i="28"/>
  <c r="G56" i="28"/>
  <c r="F56" i="28"/>
  <c r="E56" i="28"/>
  <c r="D56" i="28"/>
  <c r="C56" i="28"/>
  <c r="B56" i="28"/>
  <c r="A56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B55" i="28"/>
  <c r="A55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A51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A50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A49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A48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A47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A46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A45" i="28"/>
  <c r="N44" i="28"/>
  <c r="M44" i="28"/>
  <c r="L44" i="28"/>
  <c r="K44" i="28"/>
  <c r="J44" i="28"/>
  <c r="I44" i="28"/>
  <c r="H44" i="28"/>
  <c r="G44" i="28"/>
  <c r="F44" i="28"/>
  <c r="E44" i="28"/>
  <c r="D44" i="28"/>
  <c r="C44" i="28"/>
  <c r="B44" i="28"/>
  <c r="A44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A43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B42" i="28"/>
  <c r="A42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41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A40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A39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A35" i="28"/>
  <c r="A34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A33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A32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A31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30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B29" i="28"/>
  <c r="A29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A28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A27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A26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A25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A24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A23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A22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A21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A17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A16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A15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A14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A13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A12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A11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A10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A9" i="28"/>
  <c r="N8" i="28"/>
  <c r="M8" i="28"/>
  <c r="L8" i="28"/>
  <c r="K8" i="28"/>
  <c r="J8" i="28"/>
  <c r="I8" i="28"/>
  <c r="H8" i="28"/>
  <c r="G8" i="28"/>
  <c r="F8" i="28"/>
  <c r="E8" i="28"/>
  <c r="D8" i="28"/>
  <c r="C8" i="28"/>
  <c r="B8" i="28"/>
  <c r="A8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A7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A6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A5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A1" i="28"/>
  <c r="A57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A56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A55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A54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A53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A52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A51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A50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A49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A48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A47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46" i="24"/>
  <c r="M45" i="24"/>
  <c r="L45" i="24"/>
  <c r="K45" i="24"/>
  <c r="J45" i="24"/>
  <c r="I45" i="24"/>
  <c r="H45" i="24"/>
  <c r="G45" i="24"/>
  <c r="F45" i="24"/>
  <c r="E45" i="24"/>
  <c r="D45" i="24"/>
  <c r="C45" i="24"/>
  <c r="A44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A42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41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40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39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A38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A37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36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35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A34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A33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A32" i="24"/>
  <c r="M31" i="24"/>
  <c r="L31" i="24"/>
  <c r="K31" i="24"/>
  <c r="J31" i="24"/>
  <c r="I31" i="24"/>
  <c r="H31" i="24"/>
  <c r="G31" i="24"/>
  <c r="F31" i="24"/>
  <c r="E31" i="24"/>
  <c r="D31" i="24"/>
  <c r="C31" i="24"/>
  <c r="A30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28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A27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A26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25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24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23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22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21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20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19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18" i="24"/>
  <c r="M17" i="24"/>
  <c r="L17" i="24"/>
  <c r="K17" i="24"/>
  <c r="J17" i="24"/>
  <c r="I17" i="24"/>
  <c r="H17" i="24"/>
  <c r="G17" i="24"/>
  <c r="F17" i="24"/>
  <c r="E17" i="24"/>
  <c r="D17" i="24"/>
  <c r="C17" i="24"/>
  <c r="A16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14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13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12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11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10" i="24"/>
  <c r="M9" i="24"/>
  <c r="L9" i="24"/>
  <c r="K9" i="24"/>
  <c r="J9" i="24"/>
  <c r="I9" i="24"/>
  <c r="H9" i="24"/>
  <c r="G9" i="24"/>
  <c r="F9" i="24"/>
  <c r="E9" i="24"/>
  <c r="D9" i="24"/>
  <c r="C9" i="24"/>
  <c r="B9" i="24"/>
  <c r="A9" i="24"/>
  <c r="M8" i="24"/>
  <c r="L8" i="24"/>
  <c r="K8" i="24"/>
  <c r="J8" i="24"/>
  <c r="I8" i="24"/>
  <c r="H8" i="24"/>
  <c r="G8" i="24"/>
  <c r="F8" i="24"/>
  <c r="E8" i="24"/>
  <c r="D8" i="24"/>
  <c r="C8" i="24"/>
  <c r="B8" i="24"/>
  <c r="A8" i="24"/>
  <c r="M7" i="24"/>
  <c r="L7" i="24"/>
  <c r="K7" i="24"/>
  <c r="J7" i="24"/>
  <c r="I7" i="24"/>
  <c r="H7" i="24"/>
  <c r="G7" i="24"/>
  <c r="F7" i="24"/>
  <c r="E7" i="24"/>
  <c r="D7" i="24"/>
  <c r="C7" i="24"/>
  <c r="B7" i="24"/>
  <c r="A7" i="24"/>
  <c r="M6" i="24"/>
  <c r="L6" i="24"/>
  <c r="K6" i="24"/>
  <c r="J6" i="24"/>
  <c r="I6" i="24"/>
  <c r="H6" i="24"/>
  <c r="G6" i="24"/>
  <c r="F6" i="24"/>
  <c r="E6" i="24"/>
  <c r="D6" i="24"/>
  <c r="C6" i="24"/>
  <c r="B6" i="24"/>
  <c r="A6" i="24"/>
  <c r="M5" i="24"/>
  <c r="L5" i="24"/>
  <c r="K5" i="24"/>
  <c r="J5" i="24"/>
  <c r="I5" i="24"/>
  <c r="H5" i="24"/>
  <c r="G5" i="24"/>
  <c r="F5" i="24"/>
  <c r="E5" i="24"/>
  <c r="D5" i="24"/>
  <c r="C5" i="24"/>
  <c r="B5" i="24"/>
  <c r="A5" i="24"/>
  <c r="M4" i="24"/>
  <c r="L4" i="24"/>
  <c r="K4" i="24"/>
  <c r="J4" i="24"/>
  <c r="I4" i="24"/>
  <c r="H4" i="24"/>
  <c r="G4" i="24"/>
  <c r="F4" i="24"/>
  <c r="E4" i="24"/>
  <c r="D4" i="24"/>
  <c r="C4" i="24"/>
  <c r="B4" i="24"/>
  <c r="A4" i="24"/>
  <c r="M3" i="24"/>
  <c r="L3" i="24"/>
  <c r="K3" i="24"/>
  <c r="J3" i="24"/>
  <c r="I3" i="24"/>
  <c r="H3" i="24"/>
  <c r="G3" i="24"/>
  <c r="F3" i="24"/>
  <c r="E3" i="24"/>
  <c r="D3" i="24"/>
  <c r="C3" i="24"/>
  <c r="A2" i="24"/>
  <c r="A1" i="24"/>
  <c r="A159" i="23"/>
  <c r="N158" i="23"/>
  <c r="M158" i="23"/>
  <c r="L158" i="23"/>
  <c r="K158" i="23"/>
  <c r="J158" i="23"/>
  <c r="I158" i="23"/>
  <c r="H158" i="23"/>
  <c r="G158" i="23"/>
  <c r="F158" i="23"/>
  <c r="E158" i="23"/>
  <c r="D158" i="23"/>
  <c r="C158" i="23"/>
  <c r="B158" i="23"/>
  <c r="A158" i="23"/>
  <c r="N157" i="23"/>
  <c r="M157" i="23"/>
  <c r="L157" i="23"/>
  <c r="K157" i="23"/>
  <c r="J157" i="23"/>
  <c r="I157" i="23"/>
  <c r="H157" i="23"/>
  <c r="G157" i="23"/>
  <c r="F157" i="23"/>
  <c r="E157" i="23"/>
  <c r="D157" i="23"/>
  <c r="C157" i="23"/>
  <c r="B157" i="23"/>
  <c r="A157" i="23"/>
  <c r="N156" i="23"/>
  <c r="M156" i="23"/>
  <c r="L156" i="23"/>
  <c r="K156" i="23"/>
  <c r="J156" i="23"/>
  <c r="I156" i="23"/>
  <c r="H156" i="23"/>
  <c r="G156" i="23"/>
  <c r="F156" i="23"/>
  <c r="E156" i="23"/>
  <c r="D156" i="23"/>
  <c r="C156" i="23"/>
  <c r="B156" i="23"/>
  <c r="A156" i="23"/>
  <c r="N155" i="23"/>
  <c r="M155" i="23"/>
  <c r="L155" i="23"/>
  <c r="K155" i="23"/>
  <c r="J155" i="23"/>
  <c r="I155" i="23"/>
  <c r="H155" i="23"/>
  <c r="G155" i="23"/>
  <c r="F155" i="23"/>
  <c r="E155" i="23"/>
  <c r="D155" i="23"/>
  <c r="C155" i="23"/>
  <c r="B155" i="23"/>
  <c r="A155" i="23"/>
  <c r="N154" i="23"/>
  <c r="M154" i="23"/>
  <c r="L154" i="23"/>
  <c r="K154" i="23"/>
  <c r="J154" i="23"/>
  <c r="I154" i="23"/>
  <c r="H154" i="23"/>
  <c r="G154" i="23"/>
  <c r="F154" i="23"/>
  <c r="E154" i="23"/>
  <c r="D154" i="23"/>
  <c r="C154" i="23"/>
  <c r="B154" i="23"/>
  <c r="A154" i="23"/>
  <c r="N153" i="23"/>
  <c r="M153" i="23"/>
  <c r="L153" i="23"/>
  <c r="K153" i="23"/>
  <c r="J153" i="23"/>
  <c r="I153" i="23"/>
  <c r="H153" i="23"/>
  <c r="G153" i="23"/>
  <c r="F153" i="23"/>
  <c r="E153" i="23"/>
  <c r="D153" i="23"/>
  <c r="C153" i="23"/>
  <c r="B153" i="23"/>
  <c r="A153" i="23"/>
  <c r="N152" i="23"/>
  <c r="M152" i="23"/>
  <c r="L152" i="23"/>
  <c r="K152" i="23"/>
  <c r="J152" i="23"/>
  <c r="I152" i="23"/>
  <c r="H152" i="23"/>
  <c r="G152" i="23"/>
  <c r="F152" i="23"/>
  <c r="E152" i="23"/>
  <c r="D152" i="23"/>
  <c r="C152" i="23"/>
  <c r="B152" i="23"/>
  <c r="A152" i="23"/>
  <c r="N151" i="23"/>
  <c r="M151" i="23"/>
  <c r="L151" i="23"/>
  <c r="K151" i="23"/>
  <c r="J151" i="23"/>
  <c r="I151" i="23"/>
  <c r="H151" i="23"/>
  <c r="G151" i="23"/>
  <c r="F151" i="23"/>
  <c r="E151" i="23"/>
  <c r="D151" i="23"/>
  <c r="C151" i="23"/>
  <c r="B151" i="23"/>
  <c r="A151" i="23"/>
  <c r="N150" i="23"/>
  <c r="M150" i="23"/>
  <c r="L150" i="23"/>
  <c r="K150" i="23"/>
  <c r="J150" i="23"/>
  <c r="I150" i="23"/>
  <c r="H150" i="23"/>
  <c r="G150" i="23"/>
  <c r="F150" i="23"/>
  <c r="E150" i="23"/>
  <c r="D150" i="23"/>
  <c r="C150" i="23"/>
  <c r="B150" i="23"/>
  <c r="A150" i="23"/>
  <c r="N149" i="23"/>
  <c r="M149" i="23"/>
  <c r="L149" i="23"/>
  <c r="K149" i="23"/>
  <c r="J149" i="23"/>
  <c r="I149" i="23"/>
  <c r="H149" i="23"/>
  <c r="G149" i="23"/>
  <c r="F149" i="23"/>
  <c r="E149" i="23"/>
  <c r="D149" i="23"/>
  <c r="C149" i="23"/>
  <c r="B149" i="23"/>
  <c r="A149" i="23"/>
  <c r="N148" i="23"/>
  <c r="M148" i="23"/>
  <c r="L148" i="23"/>
  <c r="K148" i="23"/>
  <c r="J148" i="23"/>
  <c r="I148" i="23"/>
  <c r="H148" i="23"/>
  <c r="G148" i="23"/>
  <c r="F148" i="23"/>
  <c r="E148" i="23"/>
  <c r="D148" i="23"/>
  <c r="C148" i="23"/>
  <c r="B148" i="23"/>
  <c r="A148" i="23"/>
  <c r="N147" i="23"/>
  <c r="M147" i="23"/>
  <c r="L147" i="23"/>
  <c r="K147" i="23"/>
  <c r="J147" i="23"/>
  <c r="I147" i="23"/>
  <c r="H147" i="23"/>
  <c r="G147" i="23"/>
  <c r="F147" i="23"/>
  <c r="E147" i="23"/>
  <c r="D147" i="23"/>
  <c r="C147" i="23"/>
  <c r="A146" i="23"/>
  <c r="A145" i="23"/>
  <c r="N144" i="23"/>
  <c r="M144" i="23"/>
  <c r="L144" i="23"/>
  <c r="K144" i="23"/>
  <c r="J144" i="23"/>
  <c r="I144" i="23"/>
  <c r="H144" i="23"/>
  <c r="G144" i="23"/>
  <c r="F144" i="23"/>
  <c r="E144" i="23"/>
  <c r="D144" i="23"/>
  <c r="C144" i="23"/>
  <c r="B144" i="23"/>
  <c r="A144" i="23"/>
  <c r="N143" i="23"/>
  <c r="M143" i="23"/>
  <c r="L143" i="23"/>
  <c r="K143" i="23"/>
  <c r="J143" i="23"/>
  <c r="I143" i="23"/>
  <c r="H143" i="23"/>
  <c r="G143" i="23"/>
  <c r="F143" i="23"/>
  <c r="E143" i="23"/>
  <c r="D143" i="23"/>
  <c r="C143" i="23"/>
  <c r="B143" i="23"/>
  <c r="A143" i="23"/>
  <c r="N142" i="23"/>
  <c r="M142" i="23"/>
  <c r="L142" i="23"/>
  <c r="K142" i="23"/>
  <c r="J142" i="23"/>
  <c r="I142" i="23"/>
  <c r="H142" i="23"/>
  <c r="G142" i="23"/>
  <c r="F142" i="23"/>
  <c r="E142" i="23"/>
  <c r="D142" i="23"/>
  <c r="C142" i="23"/>
  <c r="B142" i="23"/>
  <c r="A142" i="23"/>
  <c r="N141" i="23"/>
  <c r="M141" i="23"/>
  <c r="L141" i="23"/>
  <c r="K141" i="23"/>
  <c r="J141" i="23"/>
  <c r="I141" i="23"/>
  <c r="H141" i="23"/>
  <c r="G141" i="23"/>
  <c r="F141" i="23"/>
  <c r="E141" i="23"/>
  <c r="D141" i="23"/>
  <c r="C141" i="23"/>
  <c r="B141" i="23"/>
  <c r="A141" i="23"/>
  <c r="N140" i="23"/>
  <c r="M140" i="23"/>
  <c r="L140" i="23"/>
  <c r="K140" i="23"/>
  <c r="J140" i="23"/>
  <c r="I140" i="23"/>
  <c r="H140" i="23"/>
  <c r="G140" i="23"/>
  <c r="F140" i="23"/>
  <c r="E140" i="23"/>
  <c r="D140" i="23"/>
  <c r="C140" i="23"/>
  <c r="B140" i="23"/>
  <c r="A140" i="23"/>
  <c r="N139" i="23"/>
  <c r="M139" i="23"/>
  <c r="L139" i="23"/>
  <c r="K139" i="23"/>
  <c r="J139" i="23"/>
  <c r="I139" i="23"/>
  <c r="H139" i="23"/>
  <c r="G139" i="23"/>
  <c r="F139" i="23"/>
  <c r="E139" i="23"/>
  <c r="D139" i="23"/>
  <c r="C139" i="23"/>
  <c r="B139" i="23"/>
  <c r="A139" i="23"/>
  <c r="N138" i="23"/>
  <c r="M138" i="23"/>
  <c r="L138" i="23"/>
  <c r="K138" i="23"/>
  <c r="J138" i="23"/>
  <c r="I138" i="23"/>
  <c r="H138" i="23"/>
  <c r="G138" i="23"/>
  <c r="F138" i="23"/>
  <c r="E138" i="23"/>
  <c r="D138" i="23"/>
  <c r="C138" i="23"/>
  <c r="B138" i="23"/>
  <c r="A138" i="23"/>
  <c r="N137" i="23"/>
  <c r="M137" i="23"/>
  <c r="L137" i="23"/>
  <c r="K137" i="23"/>
  <c r="J137" i="23"/>
  <c r="I137" i="23"/>
  <c r="H137" i="23"/>
  <c r="G137" i="23"/>
  <c r="F137" i="23"/>
  <c r="E137" i="23"/>
  <c r="D137" i="23"/>
  <c r="C137" i="23"/>
  <c r="B137" i="23"/>
  <c r="A137" i="23"/>
  <c r="N136" i="23"/>
  <c r="M136" i="23"/>
  <c r="L136" i="23"/>
  <c r="K136" i="23"/>
  <c r="J136" i="23"/>
  <c r="I136" i="23"/>
  <c r="H136" i="23"/>
  <c r="G136" i="23"/>
  <c r="F136" i="23"/>
  <c r="E136" i="23"/>
  <c r="D136" i="23"/>
  <c r="C136" i="23"/>
  <c r="B136" i="23"/>
  <c r="A136" i="23"/>
  <c r="N135" i="23"/>
  <c r="M135" i="23"/>
  <c r="L135" i="23"/>
  <c r="K135" i="23"/>
  <c r="J135" i="23"/>
  <c r="I135" i="23"/>
  <c r="H135" i="23"/>
  <c r="G135" i="23"/>
  <c r="F135" i="23"/>
  <c r="E135" i="23"/>
  <c r="D135" i="23"/>
  <c r="C135" i="23"/>
  <c r="B135" i="23"/>
  <c r="A135" i="23"/>
  <c r="N134" i="23"/>
  <c r="M134" i="23"/>
  <c r="L134" i="23"/>
  <c r="K134" i="23"/>
  <c r="J134" i="23"/>
  <c r="I134" i="23"/>
  <c r="H134" i="23"/>
  <c r="G134" i="23"/>
  <c r="F134" i="23"/>
  <c r="E134" i="23"/>
  <c r="D134" i="23"/>
  <c r="C134" i="23"/>
  <c r="B134" i="23"/>
  <c r="A134" i="23"/>
  <c r="N133" i="23"/>
  <c r="M133" i="23"/>
  <c r="L133" i="23"/>
  <c r="K133" i="23"/>
  <c r="J133" i="23"/>
  <c r="I133" i="23"/>
  <c r="H133" i="23"/>
  <c r="G133" i="23"/>
  <c r="F133" i="23"/>
  <c r="E133" i="23"/>
  <c r="D133" i="23"/>
  <c r="C133" i="23"/>
  <c r="B133" i="23"/>
  <c r="A133" i="23"/>
  <c r="N132" i="23"/>
  <c r="M132" i="23"/>
  <c r="L132" i="23"/>
  <c r="K132" i="23"/>
  <c r="J132" i="23"/>
  <c r="I132" i="23"/>
  <c r="H132" i="23"/>
  <c r="G132" i="23"/>
  <c r="F132" i="23"/>
  <c r="E132" i="23"/>
  <c r="D132" i="23"/>
  <c r="C132" i="23"/>
  <c r="B132" i="23"/>
  <c r="A132" i="23"/>
  <c r="N131" i="23"/>
  <c r="M131" i="23"/>
  <c r="L131" i="23"/>
  <c r="K131" i="23"/>
  <c r="J131" i="23"/>
  <c r="I131" i="23"/>
  <c r="H131" i="23"/>
  <c r="G131" i="23"/>
  <c r="F131" i="23"/>
  <c r="E131" i="23"/>
  <c r="D131" i="23"/>
  <c r="C131" i="23"/>
  <c r="B131" i="23"/>
  <c r="A131" i="23"/>
  <c r="N130" i="23"/>
  <c r="M130" i="23"/>
  <c r="L130" i="23"/>
  <c r="K130" i="23"/>
  <c r="J130" i="23"/>
  <c r="I130" i="23"/>
  <c r="H130" i="23"/>
  <c r="G130" i="23"/>
  <c r="F130" i="23"/>
  <c r="E130" i="23"/>
  <c r="D130" i="23"/>
  <c r="C130" i="23"/>
  <c r="A129" i="23"/>
  <c r="N127" i="23"/>
  <c r="M127" i="23"/>
  <c r="L127" i="23"/>
  <c r="K127" i="23"/>
  <c r="J127" i="23"/>
  <c r="I127" i="23"/>
  <c r="H127" i="23"/>
  <c r="G127" i="23"/>
  <c r="F127" i="23"/>
  <c r="E127" i="23"/>
  <c r="D127" i="23"/>
  <c r="C127" i="23"/>
  <c r="B127" i="23"/>
  <c r="A127" i="23"/>
  <c r="N126" i="23"/>
  <c r="M126" i="23"/>
  <c r="L126" i="23"/>
  <c r="K126" i="23"/>
  <c r="J126" i="23"/>
  <c r="I126" i="23"/>
  <c r="H126" i="23"/>
  <c r="G126" i="23"/>
  <c r="F126" i="23"/>
  <c r="E126" i="23"/>
  <c r="D126" i="23"/>
  <c r="C126" i="23"/>
  <c r="B126" i="23"/>
  <c r="A126" i="23"/>
  <c r="N125" i="23"/>
  <c r="M125" i="23"/>
  <c r="L125" i="23"/>
  <c r="K125" i="23"/>
  <c r="J125" i="23"/>
  <c r="I125" i="23"/>
  <c r="H125" i="23"/>
  <c r="G125" i="23"/>
  <c r="F125" i="23"/>
  <c r="E125" i="23"/>
  <c r="D125" i="23"/>
  <c r="C125" i="23"/>
  <c r="B125" i="23"/>
  <c r="A125" i="23"/>
  <c r="N124" i="23"/>
  <c r="M124" i="23"/>
  <c r="L124" i="23"/>
  <c r="K124" i="23"/>
  <c r="J124" i="23"/>
  <c r="I124" i="23"/>
  <c r="H124" i="23"/>
  <c r="G124" i="23"/>
  <c r="F124" i="23"/>
  <c r="E124" i="23"/>
  <c r="D124" i="23"/>
  <c r="C124" i="23"/>
  <c r="B124" i="23"/>
  <c r="A124" i="23"/>
  <c r="N123" i="23"/>
  <c r="M123" i="23"/>
  <c r="L123" i="23"/>
  <c r="K123" i="23"/>
  <c r="J123" i="23"/>
  <c r="I123" i="23"/>
  <c r="H123" i="23"/>
  <c r="G123" i="23"/>
  <c r="F123" i="23"/>
  <c r="E123" i="23"/>
  <c r="D123" i="23"/>
  <c r="C123" i="23"/>
  <c r="B123" i="23"/>
  <c r="A123" i="23"/>
  <c r="N122" i="23"/>
  <c r="M122" i="23"/>
  <c r="L122" i="23"/>
  <c r="K122" i="23"/>
  <c r="J122" i="23"/>
  <c r="I122" i="23"/>
  <c r="H122" i="23"/>
  <c r="G122" i="23"/>
  <c r="F122" i="23"/>
  <c r="E122" i="23"/>
  <c r="D122" i="23"/>
  <c r="C122" i="23"/>
  <c r="B122" i="23"/>
  <c r="A122" i="23"/>
  <c r="N121" i="23"/>
  <c r="M121" i="23"/>
  <c r="L121" i="23"/>
  <c r="K121" i="23"/>
  <c r="J121" i="23"/>
  <c r="I121" i="23"/>
  <c r="H121" i="23"/>
  <c r="G121" i="23"/>
  <c r="F121" i="23"/>
  <c r="E121" i="23"/>
  <c r="D121" i="23"/>
  <c r="C121" i="23"/>
  <c r="B121" i="23"/>
  <c r="A121" i="23"/>
  <c r="N120" i="23"/>
  <c r="M120" i="23"/>
  <c r="L120" i="23"/>
  <c r="K120" i="23"/>
  <c r="J120" i="23"/>
  <c r="I120" i="23"/>
  <c r="H120" i="23"/>
  <c r="G120" i="23"/>
  <c r="F120" i="23"/>
  <c r="E120" i="23"/>
  <c r="D120" i="23"/>
  <c r="C120" i="23"/>
  <c r="B120" i="23"/>
  <c r="A120" i="23"/>
  <c r="N119" i="23"/>
  <c r="M119" i="23"/>
  <c r="L119" i="23"/>
  <c r="K119" i="23"/>
  <c r="J119" i="23"/>
  <c r="I119" i="23"/>
  <c r="H119" i="23"/>
  <c r="G119" i="23"/>
  <c r="F119" i="23"/>
  <c r="E119" i="23"/>
  <c r="D119" i="23"/>
  <c r="C119" i="23"/>
  <c r="B119" i="23"/>
  <c r="A119" i="23"/>
  <c r="N118" i="23"/>
  <c r="M118" i="23"/>
  <c r="L118" i="23"/>
  <c r="K118" i="23"/>
  <c r="J118" i="23"/>
  <c r="I118" i="23"/>
  <c r="H118" i="23"/>
  <c r="G118" i="23"/>
  <c r="F118" i="23"/>
  <c r="E118" i="23"/>
  <c r="D118" i="23"/>
  <c r="C118" i="23"/>
  <c r="B118" i="23"/>
  <c r="A118" i="23"/>
  <c r="N117" i="23"/>
  <c r="M117" i="23"/>
  <c r="L117" i="23"/>
  <c r="K117" i="23"/>
  <c r="J117" i="23"/>
  <c r="I117" i="23"/>
  <c r="H117" i="23"/>
  <c r="G117" i="23"/>
  <c r="F117" i="23"/>
  <c r="E117" i="23"/>
  <c r="D117" i="23"/>
  <c r="C117" i="23"/>
  <c r="B117" i="23"/>
  <c r="A117" i="23"/>
  <c r="N116" i="23"/>
  <c r="M116" i="23"/>
  <c r="L116" i="23"/>
  <c r="K116" i="23"/>
  <c r="J116" i="23"/>
  <c r="I116" i="23"/>
  <c r="H116" i="23"/>
  <c r="G116" i="23"/>
  <c r="F116" i="23"/>
  <c r="E116" i="23"/>
  <c r="D116" i="23"/>
  <c r="C116" i="23"/>
  <c r="B116" i="23"/>
  <c r="A116" i="23"/>
  <c r="N115" i="23"/>
  <c r="M115" i="23"/>
  <c r="L115" i="23"/>
  <c r="K115" i="23"/>
  <c r="J115" i="23"/>
  <c r="I115" i="23"/>
  <c r="H115" i="23"/>
  <c r="G115" i="23"/>
  <c r="F115" i="23"/>
  <c r="E115" i="23"/>
  <c r="D115" i="23"/>
  <c r="C115" i="23"/>
  <c r="B115" i="23"/>
  <c r="A115" i="23"/>
  <c r="N114" i="23"/>
  <c r="M114" i="23"/>
  <c r="L114" i="23"/>
  <c r="K114" i="23"/>
  <c r="J114" i="23"/>
  <c r="I114" i="23"/>
  <c r="H114" i="23"/>
  <c r="G114" i="23"/>
  <c r="F114" i="23"/>
  <c r="E114" i="23"/>
  <c r="D114" i="23"/>
  <c r="C114" i="23"/>
  <c r="A113" i="23"/>
  <c r="N111" i="23"/>
  <c r="M111" i="23"/>
  <c r="L111" i="23"/>
  <c r="K111" i="23"/>
  <c r="J111" i="23"/>
  <c r="I111" i="23"/>
  <c r="H111" i="23"/>
  <c r="G111" i="23"/>
  <c r="F111" i="23"/>
  <c r="E111" i="23"/>
  <c r="D111" i="23"/>
  <c r="C111" i="23"/>
  <c r="B111" i="23"/>
  <c r="A111" i="23"/>
  <c r="N110" i="23"/>
  <c r="M110" i="23"/>
  <c r="L110" i="23"/>
  <c r="K110" i="23"/>
  <c r="J110" i="23"/>
  <c r="I110" i="23"/>
  <c r="H110" i="23"/>
  <c r="G110" i="23"/>
  <c r="F110" i="23"/>
  <c r="E110" i="23"/>
  <c r="D110" i="23"/>
  <c r="C110" i="23"/>
  <c r="B110" i="23"/>
  <c r="A110" i="23"/>
  <c r="N109" i="23"/>
  <c r="M109" i="23"/>
  <c r="L109" i="23"/>
  <c r="K109" i="23"/>
  <c r="J109" i="23"/>
  <c r="I109" i="23"/>
  <c r="H109" i="23"/>
  <c r="G109" i="23"/>
  <c r="F109" i="23"/>
  <c r="E109" i="23"/>
  <c r="D109" i="23"/>
  <c r="C109" i="23"/>
  <c r="B109" i="23"/>
  <c r="A109" i="23"/>
  <c r="N108" i="23"/>
  <c r="M108" i="23"/>
  <c r="L108" i="23"/>
  <c r="K108" i="23"/>
  <c r="J108" i="23"/>
  <c r="I108" i="23"/>
  <c r="H108" i="23"/>
  <c r="G108" i="23"/>
  <c r="F108" i="23"/>
  <c r="E108" i="23"/>
  <c r="D108" i="23"/>
  <c r="C108" i="23"/>
  <c r="B108" i="23"/>
  <c r="A108" i="23"/>
  <c r="N107" i="23"/>
  <c r="M107" i="23"/>
  <c r="L107" i="23"/>
  <c r="K107" i="23"/>
  <c r="J107" i="23"/>
  <c r="I107" i="23"/>
  <c r="H107" i="23"/>
  <c r="G107" i="23"/>
  <c r="F107" i="23"/>
  <c r="E107" i="23"/>
  <c r="D107" i="23"/>
  <c r="C107" i="23"/>
  <c r="B107" i="23"/>
  <c r="A107" i="23"/>
  <c r="N106" i="23"/>
  <c r="M106" i="23"/>
  <c r="L106" i="23"/>
  <c r="K106" i="23"/>
  <c r="J106" i="23"/>
  <c r="I106" i="23"/>
  <c r="H106" i="23"/>
  <c r="G106" i="23"/>
  <c r="F106" i="23"/>
  <c r="E106" i="23"/>
  <c r="D106" i="23"/>
  <c r="C106" i="23"/>
  <c r="B106" i="23"/>
  <c r="A106" i="23"/>
  <c r="N105" i="23"/>
  <c r="M105" i="23"/>
  <c r="L105" i="23"/>
  <c r="K105" i="23"/>
  <c r="J105" i="23"/>
  <c r="I105" i="23"/>
  <c r="H105" i="23"/>
  <c r="G105" i="23"/>
  <c r="F105" i="23"/>
  <c r="E105" i="23"/>
  <c r="D105" i="23"/>
  <c r="C105" i="23"/>
  <c r="B105" i="23"/>
  <c r="A105" i="23"/>
  <c r="N104" i="23"/>
  <c r="M104" i="23"/>
  <c r="L104" i="23"/>
  <c r="K104" i="23"/>
  <c r="J104" i="23"/>
  <c r="I104" i="23"/>
  <c r="H104" i="23"/>
  <c r="G104" i="23"/>
  <c r="F104" i="23"/>
  <c r="E104" i="23"/>
  <c r="D104" i="23"/>
  <c r="C104" i="23"/>
  <c r="B104" i="23"/>
  <c r="A104" i="23"/>
  <c r="N103" i="23"/>
  <c r="M103" i="23"/>
  <c r="L103" i="23"/>
  <c r="K103" i="23"/>
  <c r="J103" i="23"/>
  <c r="I103" i="23"/>
  <c r="H103" i="23"/>
  <c r="G103" i="23"/>
  <c r="F103" i="23"/>
  <c r="E103" i="23"/>
  <c r="D103" i="23"/>
  <c r="C103" i="23"/>
  <c r="B103" i="23"/>
  <c r="A103" i="23"/>
  <c r="N102" i="23"/>
  <c r="M102" i="23"/>
  <c r="L102" i="23"/>
  <c r="K102" i="23"/>
  <c r="J102" i="23"/>
  <c r="I102" i="23"/>
  <c r="H102" i="23"/>
  <c r="G102" i="23"/>
  <c r="F102" i="23"/>
  <c r="E102" i="23"/>
  <c r="D102" i="23"/>
  <c r="C102" i="23"/>
  <c r="B102" i="23"/>
  <c r="A102" i="23"/>
  <c r="N101" i="23"/>
  <c r="M101" i="23"/>
  <c r="L101" i="23"/>
  <c r="K101" i="23"/>
  <c r="J101" i="23"/>
  <c r="I101" i="23"/>
  <c r="H101" i="23"/>
  <c r="G101" i="23"/>
  <c r="F101" i="23"/>
  <c r="E101" i="23"/>
  <c r="D101" i="23"/>
  <c r="C101" i="23"/>
  <c r="B101" i="23"/>
  <c r="A101" i="23"/>
  <c r="N100" i="23"/>
  <c r="M100" i="23"/>
  <c r="L100" i="23"/>
  <c r="K100" i="23"/>
  <c r="J100" i="23"/>
  <c r="I100" i="23"/>
  <c r="H100" i="23"/>
  <c r="G100" i="23"/>
  <c r="F100" i="23"/>
  <c r="E100" i="23"/>
  <c r="D100" i="23"/>
  <c r="C100" i="23"/>
  <c r="B100" i="23"/>
  <c r="A100" i="23"/>
  <c r="N99" i="23"/>
  <c r="M99" i="23"/>
  <c r="L99" i="23"/>
  <c r="K99" i="23"/>
  <c r="J99" i="23"/>
  <c r="I99" i="23"/>
  <c r="H99" i="23"/>
  <c r="G99" i="23"/>
  <c r="F99" i="23"/>
  <c r="E99" i="23"/>
  <c r="D99" i="23"/>
  <c r="C99" i="23"/>
  <c r="B99" i="23"/>
  <c r="A99" i="23"/>
  <c r="N98" i="23"/>
  <c r="M98" i="23"/>
  <c r="L98" i="23"/>
  <c r="K98" i="23"/>
  <c r="J98" i="23"/>
  <c r="I98" i="23"/>
  <c r="H98" i="23"/>
  <c r="G98" i="23"/>
  <c r="F98" i="23"/>
  <c r="E98" i="23"/>
  <c r="D98" i="23"/>
  <c r="C98" i="23"/>
  <c r="B98" i="23"/>
  <c r="A98" i="23"/>
  <c r="N97" i="23"/>
  <c r="M97" i="23"/>
  <c r="L97" i="23"/>
  <c r="K97" i="23"/>
  <c r="J97" i="23"/>
  <c r="I97" i="23"/>
  <c r="H97" i="23"/>
  <c r="G97" i="23"/>
  <c r="F97" i="23"/>
  <c r="E97" i="23"/>
  <c r="D97" i="23"/>
  <c r="C97" i="23"/>
  <c r="A96" i="23"/>
  <c r="A94" i="23"/>
  <c r="A93" i="23"/>
  <c r="N92" i="23"/>
  <c r="M92" i="23"/>
  <c r="L92" i="23"/>
  <c r="K92" i="23"/>
  <c r="J92" i="23"/>
  <c r="I92" i="23"/>
  <c r="H92" i="23"/>
  <c r="G92" i="23"/>
  <c r="F92" i="23"/>
  <c r="E92" i="23"/>
  <c r="D92" i="23"/>
  <c r="C92" i="23"/>
  <c r="B92" i="23"/>
  <c r="A92" i="23"/>
  <c r="N91" i="23"/>
  <c r="M91" i="23"/>
  <c r="L91" i="23"/>
  <c r="K91" i="23"/>
  <c r="J91" i="23"/>
  <c r="I91" i="23"/>
  <c r="H91" i="23"/>
  <c r="G91" i="23"/>
  <c r="F91" i="23"/>
  <c r="E91" i="23"/>
  <c r="D91" i="23"/>
  <c r="C91" i="23"/>
  <c r="B91" i="23"/>
  <c r="A91" i="23"/>
  <c r="N90" i="23"/>
  <c r="M90" i="23"/>
  <c r="L90" i="23"/>
  <c r="K90" i="23"/>
  <c r="J90" i="23"/>
  <c r="I90" i="23"/>
  <c r="H90" i="23"/>
  <c r="G90" i="23"/>
  <c r="F90" i="23"/>
  <c r="E90" i="23"/>
  <c r="D90" i="23"/>
  <c r="C90" i="23"/>
  <c r="B90" i="23"/>
  <c r="A90" i="23"/>
  <c r="N89" i="23"/>
  <c r="M89" i="23"/>
  <c r="L89" i="23"/>
  <c r="K89" i="23"/>
  <c r="J89" i="23"/>
  <c r="I89" i="23"/>
  <c r="H89" i="23"/>
  <c r="G89" i="23"/>
  <c r="F89" i="23"/>
  <c r="E89" i="23"/>
  <c r="D89" i="23"/>
  <c r="C89" i="23"/>
  <c r="N88" i="23"/>
  <c r="M88" i="23"/>
  <c r="L88" i="23"/>
  <c r="K88" i="23"/>
  <c r="J88" i="23"/>
  <c r="I88" i="23"/>
  <c r="H88" i="23"/>
  <c r="G88" i="23"/>
  <c r="F88" i="23"/>
  <c r="E88" i="23"/>
  <c r="D88" i="23"/>
  <c r="C88" i="23"/>
  <c r="B88" i="23"/>
  <c r="A88" i="23"/>
  <c r="N87" i="23"/>
  <c r="M87" i="23"/>
  <c r="L87" i="23"/>
  <c r="K87" i="23"/>
  <c r="J87" i="23"/>
  <c r="I87" i="23"/>
  <c r="H87" i="23"/>
  <c r="G87" i="23"/>
  <c r="F87" i="23"/>
  <c r="E87" i="23"/>
  <c r="D87" i="23"/>
  <c r="C87" i="23"/>
  <c r="B87" i="23"/>
  <c r="A87" i="23"/>
  <c r="N86" i="23"/>
  <c r="M86" i="23"/>
  <c r="L86" i="23"/>
  <c r="K86" i="23"/>
  <c r="J86" i="23"/>
  <c r="I86" i="23"/>
  <c r="H86" i="23"/>
  <c r="G86" i="23"/>
  <c r="F86" i="23"/>
  <c r="E86" i="23"/>
  <c r="D86" i="23"/>
  <c r="C86" i="23"/>
  <c r="B86" i="23"/>
  <c r="A86" i="23"/>
  <c r="N85" i="23"/>
  <c r="M85" i="23"/>
  <c r="L85" i="23"/>
  <c r="K85" i="23"/>
  <c r="J85" i="23"/>
  <c r="I85" i="23"/>
  <c r="H85" i="23"/>
  <c r="G85" i="23"/>
  <c r="F85" i="23"/>
  <c r="E85" i="23"/>
  <c r="D85" i="23"/>
  <c r="C85" i="23"/>
  <c r="N84" i="23"/>
  <c r="M84" i="23"/>
  <c r="L84" i="23"/>
  <c r="K84" i="23"/>
  <c r="J84" i="23"/>
  <c r="I84" i="23"/>
  <c r="H84" i="23"/>
  <c r="G84" i="23"/>
  <c r="F84" i="23"/>
  <c r="E84" i="23"/>
  <c r="D84" i="23"/>
  <c r="C84" i="23"/>
  <c r="B84" i="23"/>
  <c r="A84" i="23"/>
  <c r="N83" i="23"/>
  <c r="M83" i="23"/>
  <c r="L83" i="23"/>
  <c r="K83" i="23"/>
  <c r="J83" i="23"/>
  <c r="I83" i="23"/>
  <c r="H83" i="23"/>
  <c r="G83" i="23"/>
  <c r="F83" i="23"/>
  <c r="E83" i="23"/>
  <c r="D83" i="23"/>
  <c r="C83" i="23"/>
  <c r="B83" i="23"/>
  <c r="A83" i="23"/>
  <c r="N82" i="23"/>
  <c r="M82" i="23"/>
  <c r="L82" i="23"/>
  <c r="K82" i="23"/>
  <c r="J82" i="23"/>
  <c r="I82" i="23"/>
  <c r="H82" i="23"/>
  <c r="G82" i="23"/>
  <c r="F82" i="23"/>
  <c r="E82" i="23"/>
  <c r="D82" i="23"/>
  <c r="C82" i="23"/>
  <c r="B82" i="23"/>
  <c r="A82" i="23"/>
  <c r="N81" i="23"/>
  <c r="M81" i="23"/>
  <c r="L81" i="23"/>
  <c r="K81" i="23"/>
  <c r="J81" i="23"/>
  <c r="I81" i="23"/>
  <c r="H81" i="23"/>
  <c r="G81" i="23"/>
  <c r="F81" i="23"/>
  <c r="E81" i="23"/>
  <c r="D81" i="23"/>
  <c r="C81" i="23"/>
  <c r="A80" i="23"/>
  <c r="N79" i="23"/>
  <c r="M79" i="23"/>
  <c r="L79" i="23"/>
  <c r="K79" i="23"/>
  <c r="J79" i="23"/>
  <c r="I79" i="23"/>
  <c r="H79" i="23"/>
  <c r="G79" i="23"/>
  <c r="F79" i="23"/>
  <c r="E79" i="23"/>
  <c r="D79" i="23"/>
  <c r="C79" i="23"/>
  <c r="B79" i="23"/>
  <c r="A79" i="23"/>
  <c r="N78" i="23"/>
  <c r="M78" i="23"/>
  <c r="L78" i="23"/>
  <c r="K78" i="23"/>
  <c r="J78" i="23"/>
  <c r="I78" i="23"/>
  <c r="H78" i="23"/>
  <c r="G78" i="23"/>
  <c r="F78" i="23"/>
  <c r="E78" i="23"/>
  <c r="D78" i="23"/>
  <c r="C78" i="23"/>
  <c r="B78" i="23"/>
  <c r="A78" i="23"/>
  <c r="N77" i="23"/>
  <c r="M77" i="23"/>
  <c r="L77" i="23"/>
  <c r="K77" i="23"/>
  <c r="J77" i="23"/>
  <c r="I77" i="23"/>
  <c r="H77" i="23"/>
  <c r="G77" i="23"/>
  <c r="F77" i="23"/>
  <c r="E77" i="23"/>
  <c r="D77" i="23"/>
  <c r="C77" i="23"/>
  <c r="B77" i="23"/>
  <c r="A77" i="23"/>
  <c r="N76" i="23"/>
  <c r="M76" i="23"/>
  <c r="L76" i="23"/>
  <c r="K76" i="23"/>
  <c r="J76" i="23"/>
  <c r="I76" i="23"/>
  <c r="H76" i="23"/>
  <c r="G76" i="23"/>
  <c r="F76" i="23"/>
  <c r="E76" i="23"/>
  <c r="D76" i="23"/>
  <c r="C76" i="23"/>
  <c r="B76" i="23"/>
  <c r="A76" i="23"/>
  <c r="N75" i="23"/>
  <c r="M75" i="23"/>
  <c r="L75" i="23"/>
  <c r="K75" i="23"/>
  <c r="J75" i="23"/>
  <c r="I75" i="23"/>
  <c r="H75" i="23"/>
  <c r="G75" i="23"/>
  <c r="F75" i="23"/>
  <c r="E75" i="23"/>
  <c r="D75" i="23"/>
  <c r="C75" i="23"/>
  <c r="B75" i="23"/>
  <c r="A75" i="23"/>
  <c r="N74" i="23"/>
  <c r="M74" i="23"/>
  <c r="L74" i="23"/>
  <c r="K74" i="23"/>
  <c r="J74" i="23"/>
  <c r="I74" i="23"/>
  <c r="H74" i="23"/>
  <c r="G74" i="23"/>
  <c r="F74" i="23"/>
  <c r="E74" i="23"/>
  <c r="D74" i="23"/>
  <c r="C74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B73" i="23"/>
  <c r="A73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B72" i="23"/>
  <c r="A72" i="23"/>
  <c r="N71" i="23"/>
  <c r="M71" i="23"/>
  <c r="L71" i="23"/>
  <c r="K71" i="23"/>
  <c r="J71" i="23"/>
  <c r="I71" i="23"/>
  <c r="H71" i="23"/>
  <c r="G71" i="23"/>
  <c r="F71" i="23"/>
  <c r="E71" i="23"/>
  <c r="D71" i="23"/>
  <c r="C71" i="23"/>
  <c r="B71" i="23"/>
  <c r="A71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B70" i="23"/>
  <c r="A70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A68" i="23"/>
  <c r="A67" i="23"/>
  <c r="A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A65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B64" i="23"/>
  <c r="A64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A53" i="23"/>
  <c r="A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A36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A20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N4" i="23"/>
  <c r="M4" i="23"/>
  <c r="L4" i="23"/>
  <c r="K4" i="23"/>
  <c r="J4" i="23"/>
  <c r="I4" i="23"/>
  <c r="H4" i="23"/>
  <c r="G4" i="23"/>
  <c r="F4" i="23"/>
  <c r="E4" i="23"/>
  <c r="D4" i="23"/>
  <c r="C4" i="23"/>
  <c r="A3" i="23"/>
  <c r="A1" i="23"/>
  <c r="A132" i="25"/>
  <c r="N131" i="25"/>
  <c r="M131" i="25"/>
  <c r="L131" i="25"/>
  <c r="K131" i="25"/>
  <c r="J131" i="25"/>
  <c r="I131" i="25"/>
  <c r="H131" i="25"/>
  <c r="G131" i="25"/>
  <c r="F131" i="25"/>
  <c r="E131" i="25"/>
  <c r="D131" i="25"/>
  <c r="C131" i="25"/>
  <c r="B131" i="25"/>
  <c r="A131" i="25"/>
  <c r="N130" i="25"/>
  <c r="M130" i="25"/>
  <c r="L130" i="25"/>
  <c r="K130" i="25"/>
  <c r="J130" i="25"/>
  <c r="I130" i="25"/>
  <c r="H130" i="25"/>
  <c r="G130" i="25"/>
  <c r="F130" i="25"/>
  <c r="E130" i="25"/>
  <c r="D130" i="25"/>
  <c r="C130" i="25"/>
  <c r="B130" i="25"/>
  <c r="A130" i="25"/>
  <c r="N129" i="25"/>
  <c r="M129" i="25"/>
  <c r="L129" i="25"/>
  <c r="K129" i="25"/>
  <c r="J129" i="25"/>
  <c r="I129" i="25"/>
  <c r="H129" i="25"/>
  <c r="G129" i="25"/>
  <c r="F129" i="25"/>
  <c r="E129" i="25"/>
  <c r="D129" i="25"/>
  <c r="C129" i="25"/>
  <c r="B129" i="25"/>
  <c r="A129" i="25"/>
  <c r="N128" i="25"/>
  <c r="M128" i="25"/>
  <c r="L128" i="25"/>
  <c r="K128" i="25"/>
  <c r="J128" i="25"/>
  <c r="I128" i="25"/>
  <c r="H128" i="25"/>
  <c r="G128" i="25"/>
  <c r="F128" i="25"/>
  <c r="E128" i="25"/>
  <c r="D128" i="25"/>
  <c r="C128" i="25"/>
  <c r="B128" i="25"/>
  <c r="A128" i="25"/>
  <c r="N127" i="25"/>
  <c r="M127" i="25"/>
  <c r="L127" i="25"/>
  <c r="K127" i="25"/>
  <c r="J127" i="25"/>
  <c r="I127" i="25"/>
  <c r="H127" i="25"/>
  <c r="G127" i="25"/>
  <c r="F127" i="25"/>
  <c r="E127" i="25"/>
  <c r="D127" i="25"/>
  <c r="C127" i="25"/>
  <c r="B127" i="25"/>
  <c r="A127" i="25"/>
  <c r="N126" i="25"/>
  <c r="M126" i="25"/>
  <c r="L126" i="25"/>
  <c r="K126" i="25"/>
  <c r="J126" i="25"/>
  <c r="I126" i="25"/>
  <c r="H126" i="25"/>
  <c r="G126" i="25"/>
  <c r="F126" i="25"/>
  <c r="E126" i="25"/>
  <c r="D126" i="25"/>
  <c r="C126" i="25"/>
  <c r="B126" i="25"/>
  <c r="A126" i="25"/>
  <c r="N125" i="25"/>
  <c r="M125" i="25"/>
  <c r="L125" i="25"/>
  <c r="K125" i="25"/>
  <c r="J125" i="25"/>
  <c r="I125" i="25"/>
  <c r="H125" i="25"/>
  <c r="G125" i="25"/>
  <c r="F125" i="25"/>
  <c r="E125" i="25"/>
  <c r="D125" i="25"/>
  <c r="C125" i="25"/>
  <c r="B125" i="25"/>
  <c r="A125" i="25"/>
  <c r="N124" i="25"/>
  <c r="M124" i="25"/>
  <c r="L124" i="25"/>
  <c r="K124" i="25"/>
  <c r="J124" i="25"/>
  <c r="I124" i="25"/>
  <c r="H124" i="25"/>
  <c r="G124" i="25"/>
  <c r="F124" i="25"/>
  <c r="E124" i="25"/>
  <c r="D124" i="25"/>
  <c r="C124" i="25"/>
  <c r="B124" i="25"/>
  <c r="A124" i="25"/>
  <c r="N123" i="25"/>
  <c r="M123" i="25"/>
  <c r="L123" i="25"/>
  <c r="K123" i="25"/>
  <c r="J123" i="25"/>
  <c r="I123" i="25"/>
  <c r="H123" i="25"/>
  <c r="G123" i="25"/>
  <c r="F123" i="25"/>
  <c r="E123" i="25"/>
  <c r="D123" i="25"/>
  <c r="C123" i="25"/>
  <c r="B123" i="25"/>
  <c r="A123" i="25"/>
  <c r="N122" i="25"/>
  <c r="M122" i="25"/>
  <c r="L122" i="25"/>
  <c r="K122" i="25"/>
  <c r="J122" i="25"/>
  <c r="I122" i="25"/>
  <c r="H122" i="25"/>
  <c r="G122" i="25"/>
  <c r="F122" i="25"/>
  <c r="E122" i="25"/>
  <c r="D122" i="25"/>
  <c r="C122" i="25"/>
  <c r="B122" i="25"/>
  <c r="A122" i="25"/>
  <c r="N121" i="25"/>
  <c r="M121" i="25"/>
  <c r="L121" i="25"/>
  <c r="K121" i="25"/>
  <c r="J121" i="25"/>
  <c r="I121" i="25"/>
  <c r="H121" i="25"/>
  <c r="G121" i="25"/>
  <c r="F121" i="25"/>
  <c r="E121" i="25"/>
  <c r="D121" i="25"/>
  <c r="C121" i="25"/>
  <c r="B121" i="25"/>
  <c r="A121" i="25"/>
  <c r="N120" i="25"/>
  <c r="M120" i="25"/>
  <c r="L120" i="25"/>
  <c r="K120" i="25"/>
  <c r="J120" i="25"/>
  <c r="I120" i="25"/>
  <c r="H120" i="25"/>
  <c r="G120" i="25"/>
  <c r="F120" i="25"/>
  <c r="E120" i="25"/>
  <c r="D120" i="25"/>
  <c r="C120" i="25"/>
  <c r="B120" i="25"/>
  <c r="A120" i="25"/>
  <c r="A119" i="25"/>
  <c r="N118" i="25"/>
  <c r="M118" i="25"/>
  <c r="L118" i="25"/>
  <c r="K118" i="25"/>
  <c r="J118" i="25"/>
  <c r="I118" i="25"/>
  <c r="H118" i="25"/>
  <c r="G118" i="25"/>
  <c r="F118" i="25"/>
  <c r="E118" i="25"/>
  <c r="D118" i="25"/>
  <c r="C118" i="25"/>
  <c r="B118" i="25"/>
  <c r="N116" i="25"/>
  <c r="M116" i="25"/>
  <c r="L116" i="25"/>
  <c r="K116" i="25"/>
  <c r="J116" i="25"/>
  <c r="I116" i="25"/>
  <c r="H116" i="25"/>
  <c r="G116" i="25"/>
  <c r="F116" i="25"/>
  <c r="E116" i="25"/>
  <c r="D116" i="25"/>
  <c r="C116" i="25"/>
  <c r="B116" i="25"/>
  <c r="A116" i="25"/>
  <c r="N115" i="25"/>
  <c r="M115" i="25"/>
  <c r="L115" i="25"/>
  <c r="K115" i="25"/>
  <c r="J115" i="25"/>
  <c r="I115" i="25"/>
  <c r="H115" i="25"/>
  <c r="G115" i="25"/>
  <c r="F115" i="25"/>
  <c r="E115" i="25"/>
  <c r="D115" i="25"/>
  <c r="C115" i="25"/>
  <c r="B115" i="25"/>
  <c r="A115" i="25"/>
  <c r="N114" i="25"/>
  <c r="M114" i="25"/>
  <c r="L114" i="25"/>
  <c r="K114" i="25"/>
  <c r="J114" i="25"/>
  <c r="I114" i="25"/>
  <c r="H114" i="25"/>
  <c r="G114" i="25"/>
  <c r="F114" i="25"/>
  <c r="E114" i="25"/>
  <c r="D114" i="25"/>
  <c r="C114" i="25"/>
  <c r="B114" i="25"/>
  <c r="A114" i="25"/>
  <c r="N113" i="25"/>
  <c r="M113" i="25"/>
  <c r="L113" i="25"/>
  <c r="K113" i="25"/>
  <c r="J113" i="25"/>
  <c r="I113" i="25"/>
  <c r="H113" i="25"/>
  <c r="G113" i="25"/>
  <c r="F113" i="25"/>
  <c r="E113" i="25"/>
  <c r="D113" i="25"/>
  <c r="C113" i="25"/>
  <c r="B113" i="25"/>
  <c r="A113" i="25"/>
  <c r="N112" i="25"/>
  <c r="M112" i="25"/>
  <c r="L112" i="25"/>
  <c r="K112" i="25"/>
  <c r="J112" i="25"/>
  <c r="I112" i="25"/>
  <c r="H112" i="25"/>
  <c r="G112" i="25"/>
  <c r="F112" i="25"/>
  <c r="E112" i="25"/>
  <c r="D112" i="25"/>
  <c r="C112" i="25"/>
  <c r="B112" i="25"/>
  <c r="A112" i="25"/>
  <c r="N111" i="25"/>
  <c r="M111" i="25"/>
  <c r="L111" i="25"/>
  <c r="K111" i="25"/>
  <c r="J111" i="25"/>
  <c r="I111" i="25"/>
  <c r="H111" i="25"/>
  <c r="G111" i="25"/>
  <c r="F111" i="25"/>
  <c r="E111" i="25"/>
  <c r="D111" i="25"/>
  <c r="C111" i="25"/>
  <c r="B111" i="25"/>
  <c r="A111" i="25"/>
  <c r="N110" i="25"/>
  <c r="M110" i="25"/>
  <c r="L110" i="25"/>
  <c r="K110" i="25"/>
  <c r="J110" i="25"/>
  <c r="I110" i="25"/>
  <c r="H110" i="25"/>
  <c r="G110" i="25"/>
  <c r="F110" i="25"/>
  <c r="E110" i="25"/>
  <c r="D110" i="25"/>
  <c r="C110" i="25"/>
  <c r="B110" i="25"/>
  <c r="A110" i="25"/>
  <c r="N109" i="25"/>
  <c r="M109" i="25"/>
  <c r="L109" i="25"/>
  <c r="K109" i="25"/>
  <c r="J109" i="25"/>
  <c r="I109" i="25"/>
  <c r="H109" i="25"/>
  <c r="G109" i="25"/>
  <c r="F109" i="25"/>
  <c r="E109" i="25"/>
  <c r="D109" i="25"/>
  <c r="C109" i="25"/>
  <c r="B109" i="25"/>
  <c r="A109" i="25"/>
  <c r="N108" i="25"/>
  <c r="M108" i="25"/>
  <c r="L108" i="25"/>
  <c r="K108" i="25"/>
  <c r="J108" i="25"/>
  <c r="I108" i="25"/>
  <c r="H108" i="25"/>
  <c r="G108" i="25"/>
  <c r="F108" i="25"/>
  <c r="E108" i="25"/>
  <c r="D108" i="25"/>
  <c r="C108" i="25"/>
  <c r="B108" i="25"/>
  <c r="A108" i="25"/>
  <c r="N107" i="25"/>
  <c r="M107" i="25"/>
  <c r="L107" i="25"/>
  <c r="K107" i="25"/>
  <c r="J107" i="25"/>
  <c r="I107" i="25"/>
  <c r="H107" i="25"/>
  <c r="G107" i="25"/>
  <c r="F107" i="25"/>
  <c r="E107" i="25"/>
  <c r="D107" i="25"/>
  <c r="C107" i="25"/>
  <c r="B107" i="25"/>
  <c r="A107" i="25"/>
  <c r="N106" i="25"/>
  <c r="M106" i="25"/>
  <c r="L106" i="25"/>
  <c r="K106" i="25"/>
  <c r="J106" i="25"/>
  <c r="I106" i="25"/>
  <c r="H106" i="25"/>
  <c r="G106" i="25"/>
  <c r="F106" i="25"/>
  <c r="E106" i="25"/>
  <c r="D106" i="25"/>
  <c r="C106" i="25"/>
  <c r="B106" i="25"/>
  <c r="A106" i="25"/>
  <c r="N105" i="25"/>
  <c r="M105" i="25"/>
  <c r="L105" i="25"/>
  <c r="K105" i="25"/>
  <c r="J105" i="25"/>
  <c r="I105" i="25"/>
  <c r="H105" i="25"/>
  <c r="G105" i="25"/>
  <c r="F105" i="25"/>
  <c r="E105" i="25"/>
  <c r="D105" i="25"/>
  <c r="C105" i="25"/>
  <c r="B105" i="25"/>
  <c r="A105" i="25"/>
  <c r="A104" i="25"/>
  <c r="N103" i="25"/>
  <c r="M103" i="25"/>
  <c r="L103" i="25"/>
  <c r="K103" i="25"/>
  <c r="J103" i="25"/>
  <c r="I103" i="25"/>
  <c r="H103" i="25"/>
  <c r="G103" i="25"/>
  <c r="F103" i="25"/>
  <c r="E103" i="25"/>
  <c r="D103" i="25"/>
  <c r="C103" i="25"/>
  <c r="B103" i="25"/>
  <c r="A101" i="25"/>
  <c r="A100" i="25"/>
  <c r="N99" i="25"/>
  <c r="M99" i="25"/>
  <c r="L99" i="25"/>
  <c r="K99" i="25"/>
  <c r="J99" i="25"/>
  <c r="I99" i="25"/>
  <c r="H99" i="25"/>
  <c r="G99" i="25"/>
  <c r="F99" i="25"/>
  <c r="E99" i="25"/>
  <c r="D99" i="25"/>
  <c r="C99" i="25"/>
  <c r="B99" i="25"/>
  <c r="A99" i="25"/>
  <c r="N98" i="25"/>
  <c r="M98" i="25"/>
  <c r="L98" i="25"/>
  <c r="K98" i="25"/>
  <c r="J98" i="25"/>
  <c r="I98" i="25"/>
  <c r="H98" i="25"/>
  <c r="G98" i="25"/>
  <c r="F98" i="25"/>
  <c r="E98" i="25"/>
  <c r="D98" i="25"/>
  <c r="C98" i="25"/>
  <c r="B98" i="25"/>
  <c r="A98" i="25"/>
  <c r="N97" i="25"/>
  <c r="M97" i="25"/>
  <c r="L97" i="25"/>
  <c r="K97" i="25"/>
  <c r="J97" i="25"/>
  <c r="I97" i="25"/>
  <c r="H97" i="25"/>
  <c r="G97" i="25"/>
  <c r="F97" i="25"/>
  <c r="E97" i="25"/>
  <c r="D97" i="25"/>
  <c r="C97" i="25"/>
  <c r="B97" i="25"/>
  <c r="A97" i="25"/>
  <c r="N96" i="25"/>
  <c r="M96" i="25"/>
  <c r="L96" i="25"/>
  <c r="K96" i="25"/>
  <c r="J96" i="25"/>
  <c r="I96" i="25"/>
  <c r="H96" i="25"/>
  <c r="G96" i="25"/>
  <c r="F96" i="25"/>
  <c r="E96" i="25"/>
  <c r="D96" i="25"/>
  <c r="C96" i="25"/>
  <c r="B96" i="25"/>
  <c r="A96" i="25"/>
  <c r="N95" i="25"/>
  <c r="M95" i="25"/>
  <c r="L95" i="25"/>
  <c r="K95" i="25"/>
  <c r="J95" i="25"/>
  <c r="I95" i="25"/>
  <c r="H95" i="25"/>
  <c r="G95" i="25"/>
  <c r="F95" i="25"/>
  <c r="E95" i="25"/>
  <c r="D95" i="25"/>
  <c r="C95" i="25"/>
  <c r="B95" i="25"/>
  <c r="A95" i="25"/>
  <c r="N94" i="25"/>
  <c r="M94" i="25"/>
  <c r="L94" i="25"/>
  <c r="K94" i="25"/>
  <c r="J94" i="25"/>
  <c r="I94" i="25"/>
  <c r="H94" i="25"/>
  <c r="G94" i="25"/>
  <c r="F94" i="25"/>
  <c r="E94" i="25"/>
  <c r="D94" i="25"/>
  <c r="C94" i="25"/>
  <c r="B94" i="25"/>
  <c r="A94" i="25"/>
  <c r="N93" i="25"/>
  <c r="M93" i="25"/>
  <c r="L93" i="25"/>
  <c r="K93" i="25"/>
  <c r="J93" i="25"/>
  <c r="I93" i="25"/>
  <c r="H93" i="25"/>
  <c r="G93" i="25"/>
  <c r="F93" i="25"/>
  <c r="E93" i="25"/>
  <c r="D93" i="25"/>
  <c r="C93" i="25"/>
  <c r="B93" i="25"/>
  <c r="A93" i="25"/>
  <c r="N92" i="25"/>
  <c r="M92" i="25"/>
  <c r="L92" i="25"/>
  <c r="K92" i="25"/>
  <c r="J92" i="25"/>
  <c r="I92" i="25"/>
  <c r="H92" i="25"/>
  <c r="G92" i="25"/>
  <c r="F92" i="25"/>
  <c r="E92" i="25"/>
  <c r="D92" i="25"/>
  <c r="C92" i="25"/>
  <c r="B92" i="25"/>
  <c r="A92" i="25"/>
  <c r="N91" i="25"/>
  <c r="M91" i="25"/>
  <c r="L91" i="25"/>
  <c r="K91" i="25"/>
  <c r="J91" i="25"/>
  <c r="I91" i="25"/>
  <c r="H91" i="25"/>
  <c r="G91" i="25"/>
  <c r="F91" i="25"/>
  <c r="E91" i="25"/>
  <c r="D91" i="25"/>
  <c r="C91" i="25"/>
  <c r="B91" i="25"/>
  <c r="A91" i="25"/>
  <c r="N90" i="25"/>
  <c r="M90" i="25"/>
  <c r="L90" i="25"/>
  <c r="K90" i="25"/>
  <c r="J90" i="25"/>
  <c r="I90" i="25"/>
  <c r="H90" i="25"/>
  <c r="G90" i="25"/>
  <c r="F90" i="25"/>
  <c r="E90" i="25"/>
  <c r="D90" i="25"/>
  <c r="C90" i="25"/>
  <c r="B90" i="25"/>
  <c r="A90" i="25"/>
  <c r="N89" i="25"/>
  <c r="M89" i="25"/>
  <c r="L89" i="25"/>
  <c r="K89" i="25"/>
  <c r="J89" i="25"/>
  <c r="I89" i="25"/>
  <c r="H89" i="25"/>
  <c r="G89" i="25"/>
  <c r="F89" i="25"/>
  <c r="E89" i="25"/>
  <c r="D89" i="25"/>
  <c r="C89" i="25"/>
  <c r="B89" i="25"/>
  <c r="A89" i="25"/>
  <c r="N88" i="25"/>
  <c r="M88" i="25"/>
  <c r="L88" i="25"/>
  <c r="K88" i="25"/>
  <c r="J88" i="25"/>
  <c r="I88" i="25"/>
  <c r="H88" i="25"/>
  <c r="G88" i="25"/>
  <c r="F88" i="25"/>
  <c r="E88" i="25"/>
  <c r="D88" i="25"/>
  <c r="C88" i="25"/>
  <c r="B88" i="25"/>
  <c r="A88" i="25"/>
  <c r="A87" i="25"/>
  <c r="N86" i="25"/>
  <c r="M86" i="25"/>
  <c r="L86" i="25"/>
  <c r="K86" i="25"/>
  <c r="J86" i="25"/>
  <c r="I86" i="25"/>
  <c r="H86" i="25"/>
  <c r="G86" i="25"/>
  <c r="F86" i="25"/>
  <c r="E86" i="25"/>
  <c r="D86" i="25"/>
  <c r="C86" i="25"/>
  <c r="B86" i="25"/>
  <c r="N84" i="25"/>
  <c r="M84" i="25"/>
  <c r="L84" i="25"/>
  <c r="K84" i="25"/>
  <c r="J84" i="25"/>
  <c r="I84" i="25"/>
  <c r="H84" i="25"/>
  <c r="G84" i="25"/>
  <c r="F84" i="25"/>
  <c r="E84" i="25"/>
  <c r="D84" i="25"/>
  <c r="C84" i="25"/>
  <c r="B84" i="25"/>
  <c r="A84" i="25"/>
  <c r="N83" i="25"/>
  <c r="M83" i="25"/>
  <c r="L83" i="25"/>
  <c r="K83" i="25"/>
  <c r="J83" i="25"/>
  <c r="I83" i="25"/>
  <c r="H83" i="25"/>
  <c r="G83" i="25"/>
  <c r="F83" i="25"/>
  <c r="E83" i="25"/>
  <c r="D83" i="25"/>
  <c r="C83" i="25"/>
  <c r="B83" i="25"/>
  <c r="A83" i="25"/>
  <c r="N82" i="25"/>
  <c r="M82" i="25"/>
  <c r="L82" i="25"/>
  <c r="K82" i="25"/>
  <c r="J82" i="25"/>
  <c r="I82" i="25"/>
  <c r="H82" i="25"/>
  <c r="G82" i="25"/>
  <c r="F82" i="25"/>
  <c r="E82" i="25"/>
  <c r="D82" i="25"/>
  <c r="C82" i="25"/>
  <c r="B82" i="25"/>
  <c r="A82" i="25"/>
  <c r="N81" i="25"/>
  <c r="M81" i="25"/>
  <c r="L81" i="25"/>
  <c r="K81" i="25"/>
  <c r="J81" i="25"/>
  <c r="I81" i="25"/>
  <c r="H81" i="25"/>
  <c r="G81" i="25"/>
  <c r="F81" i="25"/>
  <c r="E81" i="25"/>
  <c r="D81" i="25"/>
  <c r="C81" i="25"/>
  <c r="B81" i="25"/>
  <c r="A81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B80" i="25"/>
  <c r="A80" i="25"/>
  <c r="N79" i="25"/>
  <c r="M79" i="25"/>
  <c r="L79" i="25"/>
  <c r="K79" i="25"/>
  <c r="J79" i="25"/>
  <c r="I79" i="25"/>
  <c r="H79" i="25"/>
  <c r="G79" i="25"/>
  <c r="F79" i="25"/>
  <c r="E79" i="25"/>
  <c r="D79" i="25"/>
  <c r="C79" i="25"/>
  <c r="B79" i="25"/>
  <c r="A79" i="25"/>
  <c r="N78" i="25"/>
  <c r="M78" i="25"/>
  <c r="L78" i="25"/>
  <c r="K78" i="25"/>
  <c r="J78" i="25"/>
  <c r="I78" i="25"/>
  <c r="H78" i="25"/>
  <c r="G78" i="25"/>
  <c r="F78" i="25"/>
  <c r="E78" i="25"/>
  <c r="D78" i="25"/>
  <c r="C78" i="25"/>
  <c r="B78" i="25"/>
  <c r="A78" i="25"/>
  <c r="N77" i="25"/>
  <c r="M77" i="25"/>
  <c r="L77" i="25"/>
  <c r="K77" i="25"/>
  <c r="J77" i="25"/>
  <c r="I77" i="25"/>
  <c r="H77" i="25"/>
  <c r="G77" i="25"/>
  <c r="F77" i="25"/>
  <c r="E77" i="25"/>
  <c r="D77" i="25"/>
  <c r="C77" i="25"/>
  <c r="B77" i="25"/>
  <c r="A77" i="25"/>
  <c r="N76" i="25"/>
  <c r="M76" i="25"/>
  <c r="L76" i="25"/>
  <c r="K76" i="25"/>
  <c r="J76" i="25"/>
  <c r="I76" i="25"/>
  <c r="H76" i="25"/>
  <c r="G76" i="25"/>
  <c r="F76" i="25"/>
  <c r="E76" i="25"/>
  <c r="D76" i="25"/>
  <c r="C76" i="25"/>
  <c r="B76" i="25"/>
  <c r="A76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B75" i="25"/>
  <c r="A75" i="25"/>
  <c r="N74" i="25"/>
  <c r="M74" i="25"/>
  <c r="L74" i="25"/>
  <c r="K74" i="25"/>
  <c r="J74" i="25"/>
  <c r="I74" i="25"/>
  <c r="H74" i="25"/>
  <c r="G74" i="25"/>
  <c r="F74" i="25"/>
  <c r="E74" i="25"/>
  <c r="D74" i="25"/>
  <c r="C74" i="25"/>
  <c r="B74" i="25"/>
  <c r="A74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B73" i="25"/>
  <c r="A73" i="25"/>
  <c r="A72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B71" i="25"/>
  <c r="A69" i="25"/>
  <c r="A68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B67" i="25"/>
  <c r="A67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B66" i="25"/>
  <c r="A66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B65" i="25"/>
  <c r="A65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A64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54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38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5" i="25"/>
  <c r="A34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20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4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A43" i="31"/>
  <c r="A22" i="31"/>
  <c r="A1" i="31"/>
  <c r="A112" i="29"/>
  <c r="B111" i="29"/>
  <c r="A111" i="29"/>
  <c r="B110" i="29"/>
  <c r="A110" i="29"/>
  <c r="B109" i="29"/>
  <c r="A109" i="29"/>
  <c r="B108" i="29"/>
  <c r="A108" i="29"/>
  <c r="N107" i="29"/>
  <c r="M107" i="29"/>
  <c r="L107" i="29"/>
  <c r="K107" i="29"/>
  <c r="J107" i="29"/>
  <c r="I107" i="29"/>
  <c r="H107" i="29"/>
  <c r="G107" i="29"/>
  <c r="F107" i="29"/>
  <c r="E107" i="29"/>
  <c r="D107" i="29"/>
  <c r="C107" i="29"/>
  <c r="B107" i="29"/>
  <c r="A106" i="29"/>
  <c r="B104" i="29"/>
  <c r="A104" i="29"/>
  <c r="B103" i="29"/>
  <c r="A103" i="29"/>
  <c r="B102" i="29"/>
  <c r="A102" i="29"/>
  <c r="B101" i="29"/>
  <c r="A101" i="29"/>
  <c r="B100" i="29"/>
  <c r="A100" i="29"/>
  <c r="B99" i="29"/>
  <c r="A99" i="29"/>
  <c r="B98" i="29"/>
  <c r="A98" i="29"/>
  <c r="B97" i="29"/>
  <c r="A97" i="29"/>
  <c r="N96" i="29"/>
  <c r="M96" i="29"/>
  <c r="L96" i="29"/>
  <c r="K96" i="29"/>
  <c r="J96" i="29"/>
  <c r="I96" i="29"/>
  <c r="H96" i="29"/>
  <c r="G96" i="29"/>
  <c r="F96" i="29"/>
  <c r="E96" i="29"/>
  <c r="D96" i="29"/>
  <c r="C96" i="29"/>
  <c r="B96" i="29"/>
  <c r="A95" i="29"/>
  <c r="N93" i="29"/>
  <c r="M93" i="29"/>
  <c r="L93" i="29"/>
  <c r="K93" i="29"/>
  <c r="J93" i="29"/>
  <c r="I93" i="29"/>
  <c r="H93" i="29"/>
  <c r="G93" i="29"/>
  <c r="F93" i="29"/>
  <c r="E93" i="29"/>
  <c r="D93" i="29"/>
  <c r="C93" i="29"/>
  <c r="B93" i="29"/>
  <c r="A93" i="29"/>
  <c r="N92" i="29"/>
  <c r="M92" i="29"/>
  <c r="L92" i="29"/>
  <c r="K92" i="29"/>
  <c r="J92" i="29"/>
  <c r="I92" i="29"/>
  <c r="H92" i="29"/>
  <c r="G92" i="29"/>
  <c r="F92" i="29"/>
  <c r="E92" i="29"/>
  <c r="D92" i="29"/>
  <c r="C92" i="29"/>
  <c r="B92" i="29"/>
  <c r="A92" i="29"/>
  <c r="N91" i="29"/>
  <c r="M91" i="29"/>
  <c r="L91" i="29"/>
  <c r="K91" i="29"/>
  <c r="J91" i="29"/>
  <c r="I91" i="29"/>
  <c r="H91" i="29"/>
  <c r="G91" i="29"/>
  <c r="F91" i="29"/>
  <c r="E91" i="29"/>
  <c r="D91" i="29"/>
  <c r="C91" i="29"/>
  <c r="B91" i="29"/>
  <c r="A91" i="29"/>
  <c r="N90" i="29"/>
  <c r="M90" i="29"/>
  <c r="L90" i="29"/>
  <c r="K90" i="29"/>
  <c r="J90" i="29"/>
  <c r="I90" i="29"/>
  <c r="H90" i="29"/>
  <c r="G90" i="29"/>
  <c r="F90" i="29"/>
  <c r="E90" i="29"/>
  <c r="D90" i="29"/>
  <c r="C90" i="29"/>
  <c r="B90" i="29"/>
  <c r="A90" i="29"/>
  <c r="N89" i="29"/>
  <c r="M89" i="29"/>
  <c r="L89" i="29"/>
  <c r="K89" i="29"/>
  <c r="J89" i="29"/>
  <c r="I89" i="29"/>
  <c r="H89" i="29"/>
  <c r="G89" i="29"/>
  <c r="F89" i="29"/>
  <c r="E89" i="29"/>
  <c r="D89" i="29"/>
  <c r="C89" i="29"/>
  <c r="B89" i="29"/>
  <c r="A88" i="29"/>
  <c r="N86" i="29"/>
  <c r="M86" i="29"/>
  <c r="L86" i="29"/>
  <c r="K86" i="29"/>
  <c r="J86" i="29"/>
  <c r="I86" i="29"/>
  <c r="H86" i="29"/>
  <c r="G86" i="29"/>
  <c r="F86" i="29"/>
  <c r="E86" i="29"/>
  <c r="D86" i="29"/>
  <c r="C86" i="29"/>
  <c r="B86" i="29"/>
  <c r="A86" i="29"/>
  <c r="N85" i="29"/>
  <c r="M85" i="29"/>
  <c r="L85" i="29"/>
  <c r="K85" i="29"/>
  <c r="J85" i="29"/>
  <c r="I85" i="29"/>
  <c r="H85" i="29"/>
  <c r="G85" i="29"/>
  <c r="F85" i="29"/>
  <c r="E85" i="29"/>
  <c r="D85" i="29"/>
  <c r="C85" i="29"/>
  <c r="B85" i="29"/>
  <c r="A85" i="29"/>
  <c r="N84" i="29"/>
  <c r="M84" i="29"/>
  <c r="L84" i="29"/>
  <c r="K84" i="29"/>
  <c r="J84" i="29"/>
  <c r="I84" i="29"/>
  <c r="H84" i="29"/>
  <c r="G84" i="29"/>
  <c r="F84" i="29"/>
  <c r="E84" i="29"/>
  <c r="D84" i="29"/>
  <c r="C84" i="29"/>
  <c r="B84" i="29"/>
  <c r="A84" i="29"/>
  <c r="N83" i="29"/>
  <c r="M83" i="29"/>
  <c r="L83" i="29"/>
  <c r="K83" i="29"/>
  <c r="J83" i="29"/>
  <c r="I83" i="29"/>
  <c r="H83" i="29"/>
  <c r="G83" i="29"/>
  <c r="F83" i="29"/>
  <c r="E83" i="29"/>
  <c r="D83" i="29"/>
  <c r="C83" i="29"/>
  <c r="B83" i="29"/>
  <c r="A83" i="29"/>
  <c r="N82" i="29"/>
  <c r="M82" i="29"/>
  <c r="L82" i="29"/>
  <c r="K82" i="29"/>
  <c r="J82" i="29"/>
  <c r="I82" i="29"/>
  <c r="H82" i="29"/>
  <c r="G82" i="29"/>
  <c r="F82" i="29"/>
  <c r="E82" i="29"/>
  <c r="D82" i="29"/>
  <c r="C82" i="29"/>
  <c r="B82" i="29"/>
  <c r="A82" i="29"/>
  <c r="N81" i="29"/>
  <c r="M81" i="29"/>
  <c r="L81" i="29"/>
  <c r="K81" i="29"/>
  <c r="J81" i="29"/>
  <c r="I81" i="29"/>
  <c r="H81" i="29"/>
  <c r="G81" i="29"/>
  <c r="F81" i="29"/>
  <c r="E81" i="29"/>
  <c r="D81" i="29"/>
  <c r="C81" i="29"/>
  <c r="B81" i="29"/>
  <c r="A81" i="29"/>
  <c r="N80" i="29"/>
  <c r="M80" i="29"/>
  <c r="L80" i="29"/>
  <c r="K80" i="29"/>
  <c r="J80" i="29"/>
  <c r="I80" i="29"/>
  <c r="H80" i="29"/>
  <c r="G80" i="29"/>
  <c r="F80" i="29"/>
  <c r="E80" i="29"/>
  <c r="D80" i="29"/>
  <c r="C80" i="29"/>
  <c r="B80" i="29"/>
  <c r="A80" i="29"/>
  <c r="N79" i="29"/>
  <c r="M79" i="29"/>
  <c r="L79" i="29"/>
  <c r="K79" i="29"/>
  <c r="J79" i="29"/>
  <c r="I79" i="29"/>
  <c r="H79" i="29"/>
  <c r="G79" i="29"/>
  <c r="F79" i="29"/>
  <c r="E79" i="29"/>
  <c r="D79" i="29"/>
  <c r="C79" i="29"/>
  <c r="B79" i="29"/>
  <c r="A79" i="29"/>
  <c r="N78" i="29"/>
  <c r="M78" i="29"/>
  <c r="L78" i="29"/>
  <c r="K78" i="29"/>
  <c r="J78" i="29"/>
  <c r="I78" i="29"/>
  <c r="H78" i="29"/>
  <c r="G78" i="29"/>
  <c r="F78" i="29"/>
  <c r="E78" i="29"/>
  <c r="D78" i="29"/>
  <c r="C78" i="29"/>
  <c r="B78" i="29"/>
  <c r="A77" i="29"/>
  <c r="B75" i="29"/>
  <c r="A75" i="29"/>
  <c r="B74" i="29"/>
  <c r="A74" i="29"/>
  <c r="B73" i="29"/>
  <c r="A73" i="29"/>
  <c r="B72" i="29"/>
  <c r="A72" i="29"/>
  <c r="N71" i="29"/>
  <c r="M71" i="29"/>
  <c r="L71" i="29"/>
  <c r="K71" i="29"/>
  <c r="J71" i="29"/>
  <c r="I71" i="29"/>
  <c r="H71" i="29"/>
  <c r="G71" i="29"/>
  <c r="F71" i="29"/>
  <c r="E71" i="29"/>
  <c r="D71" i="29"/>
  <c r="C71" i="29"/>
  <c r="B71" i="29"/>
  <c r="A70" i="29"/>
  <c r="B68" i="29"/>
  <c r="A68" i="29"/>
  <c r="B67" i="29"/>
  <c r="A67" i="29"/>
  <c r="B66" i="29"/>
  <c r="A66" i="29"/>
  <c r="B65" i="29"/>
  <c r="A65" i="29"/>
  <c r="B64" i="29"/>
  <c r="A64" i="29"/>
  <c r="B63" i="29"/>
  <c r="A63" i="29"/>
  <c r="B62" i="29"/>
  <c r="A62" i="29"/>
  <c r="B61" i="29"/>
  <c r="A61" i="29"/>
  <c r="N60" i="29"/>
  <c r="M60" i="29"/>
  <c r="L60" i="29"/>
  <c r="K60" i="29"/>
  <c r="J60" i="29"/>
  <c r="I60" i="29"/>
  <c r="H60" i="29"/>
  <c r="G60" i="29"/>
  <c r="F60" i="29"/>
  <c r="E60" i="29"/>
  <c r="D60" i="29"/>
  <c r="C60" i="29"/>
  <c r="B60" i="29"/>
  <c r="A59" i="29"/>
  <c r="A57" i="29"/>
  <c r="A56" i="29"/>
  <c r="N55" i="29"/>
  <c r="M55" i="29"/>
  <c r="L55" i="29"/>
  <c r="K55" i="29"/>
  <c r="J55" i="29"/>
  <c r="I55" i="29"/>
  <c r="H55" i="29"/>
  <c r="G55" i="29"/>
  <c r="F55" i="29"/>
  <c r="E55" i="29"/>
  <c r="D55" i="29"/>
  <c r="C55" i="29"/>
  <c r="B55" i="29"/>
  <c r="A55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B54" i="29"/>
  <c r="A54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B53" i="29"/>
  <c r="A53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B52" i="29"/>
  <c r="A52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B51" i="29"/>
  <c r="A50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B48" i="29"/>
  <c r="A48" i="29"/>
  <c r="N47" i="29"/>
  <c r="M47" i="29"/>
  <c r="L47" i="29"/>
  <c r="K47" i="29"/>
  <c r="J47" i="29"/>
  <c r="I47" i="29"/>
  <c r="H47" i="29"/>
  <c r="G47" i="29"/>
  <c r="F47" i="29"/>
  <c r="E47" i="29"/>
  <c r="D47" i="29"/>
  <c r="C47" i="29"/>
  <c r="B47" i="29"/>
  <c r="A47" i="29"/>
  <c r="N46" i="29"/>
  <c r="M46" i="29"/>
  <c r="L46" i="29"/>
  <c r="K46" i="29"/>
  <c r="J46" i="29"/>
  <c r="I46" i="29"/>
  <c r="H46" i="29"/>
  <c r="G46" i="29"/>
  <c r="F46" i="29"/>
  <c r="E46" i="29"/>
  <c r="D46" i="29"/>
  <c r="C46" i="29"/>
  <c r="B46" i="29"/>
  <c r="A46" i="29"/>
  <c r="N45" i="29"/>
  <c r="M45" i="29"/>
  <c r="L45" i="29"/>
  <c r="K45" i="29"/>
  <c r="J45" i="29"/>
  <c r="I45" i="29"/>
  <c r="H45" i="29"/>
  <c r="G45" i="29"/>
  <c r="F45" i="29"/>
  <c r="E45" i="29"/>
  <c r="D45" i="29"/>
  <c r="C45" i="29"/>
  <c r="B45" i="29"/>
  <c r="A45" i="29"/>
  <c r="N44" i="29"/>
  <c r="M44" i="29"/>
  <c r="L44" i="29"/>
  <c r="K44" i="29"/>
  <c r="J44" i="29"/>
  <c r="I44" i="29"/>
  <c r="H44" i="29"/>
  <c r="G44" i="29"/>
  <c r="F44" i="29"/>
  <c r="E44" i="29"/>
  <c r="D44" i="29"/>
  <c r="C44" i="29"/>
  <c r="B44" i="29"/>
  <c r="A44" i="29"/>
  <c r="N43" i="29"/>
  <c r="M43" i="29"/>
  <c r="L43" i="29"/>
  <c r="K43" i="29"/>
  <c r="J43" i="29"/>
  <c r="I43" i="29"/>
  <c r="H43" i="29"/>
  <c r="G43" i="29"/>
  <c r="F43" i="29"/>
  <c r="E43" i="29"/>
  <c r="D43" i="29"/>
  <c r="C43" i="29"/>
  <c r="B43" i="29"/>
  <c r="A43" i="29"/>
  <c r="N42" i="29"/>
  <c r="M42" i="29"/>
  <c r="L42" i="29"/>
  <c r="K42" i="29"/>
  <c r="J42" i="29"/>
  <c r="I42" i="29"/>
  <c r="H42" i="29"/>
  <c r="G42" i="29"/>
  <c r="F42" i="29"/>
  <c r="E42" i="29"/>
  <c r="D42" i="29"/>
  <c r="C42" i="29"/>
  <c r="B42" i="29"/>
  <c r="A42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B41" i="29"/>
  <c r="A41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B40" i="29"/>
  <c r="A39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B37" i="29"/>
  <c r="A37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B36" i="29"/>
  <c r="A36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B35" i="29"/>
  <c r="A35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B34" i="29"/>
  <c r="A34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B33" i="29"/>
  <c r="A32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B30" i="29"/>
  <c r="A30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B29" i="29"/>
  <c r="A29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B28" i="29"/>
  <c r="A28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B27" i="29"/>
  <c r="A27" i="29"/>
  <c r="N26" i="29"/>
  <c r="M26" i="29"/>
  <c r="L26" i="29"/>
  <c r="K26" i="29"/>
  <c r="J26" i="29"/>
  <c r="I26" i="29"/>
  <c r="H26" i="29"/>
  <c r="G26" i="29"/>
  <c r="F26" i="29"/>
  <c r="E26" i="29"/>
  <c r="D26" i="29"/>
  <c r="C26" i="29"/>
  <c r="B26" i="29"/>
  <c r="A26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B25" i="29"/>
  <c r="A25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B24" i="29"/>
  <c r="A24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B23" i="29"/>
  <c r="A23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B22" i="29"/>
  <c r="A21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B19" i="29"/>
  <c r="A19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A18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B17" i="29"/>
  <c r="A17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A16" i="29"/>
  <c r="N15" i="29"/>
  <c r="M15" i="29"/>
  <c r="L15" i="29"/>
  <c r="K15" i="29"/>
  <c r="J15" i="29"/>
  <c r="I15" i="29"/>
  <c r="H15" i="29"/>
  <c r="G15" i="29"/>
  <c r="F15" i="29"/>
  <c r="E15" i="29"/>
  <c r="D15" i="29"/>
  <c r="C15" i="29"/>
  <c r="B15" i="29"/>
  <c r="A14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B12" i="29"/>
  <c r="A12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" i="29"/>
  <c r="A11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A10" i="29"/>
  <c r="N9" i="29"/>
  <c r="M9" i="29"/>
  <c r="L9" i="29"/>
  <c r="K9" i="29"/>
  <c r="J9" i="29"/>
  <c r="I9" i="29"/>
  <c r="H9" i="29"/>
  <c r="G9" i="29"/>
  <c r="F9" i="29"/>
  <c r="E9" i="29"/>
  <c r="D9" i="29"/>
  <c r="C9" i="29"/>
  <c r="B9" i="29"/>
  <c r="A9" i="29"/>
  <c r="N8" i="29"/>
  <c r="M8" i="29"/>
  <c r="L8" i="29"/>
  <c r="K8" i="29"/>
  <c r="J8" i="29"/>
  <c r="I8" i="29"/>
  <c r="H8" i="29"/>
  <c r="G8" i="29"/>
  <c r="F8" i="29"/>
  <c r="E8" i="29"/>
  <c r="D8" i="29"/>
  <c r="C8" i="29"/>
  <c r="B8" i="29"/>
  <c r="A8" i="29"/>
  <c r="N7" i="29"/>
  <c r="M7" i="29"/>
  <c r="L7" i="29"/>
  <c r="K7" i="29"/>
  <c r="J7" i="29"/>
  <c r="I7" i="29"/>
  <c r="H7" i="29"/>
  <c r="G7" i="29"/>
  <c r="F7" i="29"/>
  <c r="E7" i="29"/>
  <c r="D7" i="29"/>
  <c r="C7" i="29"/>
  <c r="B7" i="29"/>
  <c r="A7" i="29"/>
  <c r="N6" i="29"/>
  <c r="M6" i="29"/>
  <c r="L6" i="29"/>
  <c r="K6" i="29"/>
  <c r="J6" i="29"/>
  <c r="I6" i="29"/>
  <c r="H6" i="29"/>
  <c r="G6" i="29"/>
  <c r="F6" i="29"/>
  <c r="E6" i="29"/>
  <c r="D6" i="29"/>
  <c r="C6" i="29"/>
  <c r="B6" i="29"/>
  <c r="A6" i="29"/>
  <c r="N5" i="29"/>
  <c r="M5" i="29"/>
  <c r="L5" i="29"/>
  <c r="K5" i="29"/>
  <c r="J5" i="29"/>
  <c r="I5" i="29"/>
  <c r="H5" i="29"/>
  <c r="G5" i="29"/>
  <c r="F5" i="29"/>
  <c r="E5" i="29"/>
  <c r="D5" i="29"/>
  <c r="C5" i="29"/>
  <c r="B5" i="29"/>
  <c r="A5" i="29"/>
  <c r="N4" i="29"/>
  <c r="M4" i="29"/>
  <c r="L4" i="29"/>
  <c r="K4" i="29"/>
  <c r="J4" i="29"/>
  <c r="I4" i="29"/>
  <c r="H4" i="29"/>
  <c r="G4" i="29"/>
  <c r="F4" i="29"/>
  <c r="E4" i="29"/>
  <c r="D4" i="29"/>
  <c r="C4" i="29"/>
  <c r="B4" i="29"/>
  <c r="A3" i="29"/>
  <c r="A1" i="29"/>
  <c r="G110" i="29"/>
  <c r="C111" i="29"/>
  <c r="E101" i="29"/>
  <c r="I101" i="29"/>
  <c r="K111" i="29"/>
  <c r="M100" i="29"/>
  <c r="E61" i="29"/>
  <c r="I61" i="29"/>
  <c r="M61" i="29"/>
  <c r="E62" i="29"/>
  <c r="I62" i="29"/>
  <c r="M62" i="29"/>
  <c r="E63" i="29"/>
  <c r="I63" i="29"/>
  <c r="M63" i="29"/>
  <c r="E64" i="29"/>
  <c r="I64" i="29"/>
  <c r="M64" i="29"/>
  <c r="E65" i="29"/>
  <c r="I65" i="29"/>
  <c r="M65" i="29"/>
  <c r="E66" i="29"/>
  <c r="I66" i="29"/>
  <c r="M66" i="29"/>
  <c r="E67" i="29"/>
  <c r="I67" i="29"/>
  <c r="M67" i="29"/>
  <c r="E68" i="29"/>
  <c r="I68" i="29"/>
  <c r="M68" i="29"/>
  <c r="E72" i="29"/>
  <c r="I72" i="29"/>
  <c r="M72" i="29"/>
  <c r="E73" i="29"/>
  <c r="I73" i="29"/>
  <c r="M73" i="29"/>
  <c r="E74" i="29"/>
  <c r="I74" i="29"/>
  <c r="M74" i="29"/>
  <c r="E75" i="29"/>
  <c r="I75" i="29"/>
  <c r="M75" i="29"/>
  <c r="E97" i="29"/>
  <c r="I97" i="29"/>
  <c r="M97" i="29"/>
  <c r="E98" i="29"/>
  <c r="I98" i="29"/>
  <c r="M98" i="29"/>
  <c r="E99" i="29"/>
  <c r="I99" i="29"/>
  <c r="M99" i="29"/>
  <c r="E100" i="29"/>
  <c r="I100" i="29"/>
  <c r="C102" i="29"/>
  <c r="K102" i="29"/>
  <c r="G103" i="29"/>
  <c r="C104" i="29"/>
  <c r="K104" i="29"/>
  <c r="C108" i="29"/>
  <c r="K108" i="29"/>
  <c r="G109" i="29"/>
  <c r="C110" i="29"/>
  <c r="K110" i="29"/>
  <c r="G111" i="29"/>
  <c r="E111" i="29"/>
  <c r="E110" i="29"/>
  <c r="E109" i="29"/>
  <c r="E108" i="29"/>
  <c r="E104" i="29"/>
  <c r="E103" i="29"/>
  <c r="E102" i="29"/>
  <c r="I111" i="29"/>
  <c r="I110" i="29"/>
  <c r="I109" i="29"/>
  <c r="I108" i="29"/>
  <c r="I104" i="29"/>
  <c r="I103" i="29"/>
  <c r="I102" i="29"/>
  <c r="M111" i="29"/>
  <c r="M110" i="29"/>
  <c r="M109" i="29"/>
  <c r="M108" i="29"/>
  <c r="M104" i="29"/>
  <c r="M103" i="29"/>
  <c r="M102" i="29"/>
  <c r="M101" i="29"/>
  <c r="C61" i="29"/>
  <c r="G61" i="29"/>
  <c r="K61" i="29"/>
  <c r="C62" i="29"/>
  <c r="G62" i="29"/>
  <c r="K62" i="29"/>
  <c r="C63" i="29"/>
  <c r="G63" i="29"/>
  <c r="K63" i="29"/>
  <c r="C64" i="29"/>
  <c r="G64" i="29"/>
  <c r="K64" i="29"/>
  <c r="C65" i="29"/>
  <c r="G65" i="29"/>
  <c r="K65" i="29"/>
  <c r="C66" i="29"/>
  <c r="G66" i="29"/>
  <c r="K66" i="29"/>
  <c r="C67" i="29"/>
  <c r="G67" i="29"/>
  <c r="K67" i="29"/>
  <c r="C68" i="29"/>
  <c r="G68" i="29"/>
  <c r="K68" i="29"/>
  <c r="C72" i="29"/>
  <c r="G72" i="29"/>
  <c r="K72" i="29"/>
  <c r="C73" i="29"/>
  <c r="G73" i="29"/>
  <c r="K73" i="29"/>
  <c r="C74" i="29"/>
  <c r="G74" i="29"/>
  <c r="K74" i="29"/>
  <c r="C75" i="29"/>
  <c r="G75" i="29"/>
  <c r="K75" i="29"/>
  <c r="C97" i="29"/>
  <c r="G97" i="29"/>
  <c r="K97" i="29"/>
  <c r="C98" i="29"/>
  <c r="G98" i="29"/>
  <c r="K98" i="29"/>
  <c r="C99" i="29"/>
  <c r="G99" i="29"/>
  <c r="K99" i="29"/>
  <c r="C100" i="29"/>
  <c r="G100" i="29"/>
  <c r="K100" i="29"/>
  <c r="C101" i="29"/>
  <c r="G101" i="29"/>
  <c r="K101" i="29"/>
  <c r="G102" i="29"/>
  <c r="C103" i="29"/>
  <c r="K103" i="29"/>
  <c r="G104" i="29"/>
  <c r="G108" i="29"/>
  <c r="C109" i="29"/>
  <c r="K109" i="29"/>
  <c r="D111" i="29"/>
  <c r="D110" i="29"/>
  <c r="D109" i="29"/>
  <c r="D108" i="29"/>
  <c r="D104" i="29"/>
  <c r="D103" i="29"/>
  <c r="D102" i="29"/>
  <c r="F111" i="29"/>
  <c r="F110" i="29"/>
  <c r="F109" i="29"/>
  <c r="F108" i="29"/>
  <c r="F104" i="29"/>
  <c r="F103" i="29"/>
  <c r="F102" i="29"/>
  <c r="H111" i="29"/>
  <c r="H110" i="29"/>
  <c r="H109" i="29"/>
  <c r="H108" i="29"/>
  <c r="H104" i="29"/>
  <c r="H103" i="29"/>
  <c r="H102" i="29"/>
  <c r="J111" i="29"/>
  <c r="J110" i="29"/>
  <c r="J109" i="29"/>
  <c r="J108" i="29"/>
  <c r="J104" i="29"/>
  <c r="J103" i="29"/>
  <c r="J102" i="29"/>
  <c r="L111" i="29"/>
  <c r="L110" i="29"/>
  <c r="L109" i="29"/>
  <c r="L108" i="29"/>
  <c r="L104" i="29"/>
  <c r="L103" i="29"/>
  <c r="L102" i="29"/>
  <c r="L101" i="29"/>
  <c r="N111" i="29"/>
  <c r="N110" i="29"/>
  <c r="N109" i="29"/>
  <c r="N108" i="29"/>
  <c r="N104" i="29"/>
  <c r="N103" i="29"/>
  <c r="N102" i="29"/>
  <c r="N101" i="29"/>
  <c r="D61" i="29"/>
  <c r="F61" i="29"/>
  <c r="H61" i="29"/>
  <c r="J61" i="29"/>
  <c r="L61" i="29"/>
  <c r="N61" i="29"/>
  <c r="D62" i="29"/>
  <c r="F62" i="29"/>
  <c r="H62" i="29"/>
  <c r="J62" i="29"/>
  <c r="L62" i="29"/>
  <c r="N62" i="29"/>
  <c r="D63" i="29"/>
  <c r="F63" i="29"/>
  <c r="H63" i="29"/>
  <c r="J63" i="29"/>
  <c r="L63" i="29"/>
  <c r="N63" i="29"/>
  <c r="D64" i="29"/>
  <c r="F64" i="29"/>
  <c r="H64" i="29"/>
  <c r="J64" i="29"/>
  <c r="L64" i="29"/>
  <c r="N64" i="29"/>
  <c r="D65" i="29"/>
  <c r="F65" i="29"/>
  <c r="H65" i="29"/>
  <c r="J65" i="29"/>
  <c r="L65" i="29"/>
  <c r="N65" i="29"/>
  <c r="D66" i="29"/>
  <c r="F66" i="29"/>
  <c r="H66" i="29"/>
  <c r="J66" i="29"/>
  <c r="L66" i="29"/>
  <c r="N66" i="29"/>
  <c r="D67" i="29"/>
  <c r="F67" i="29"/>
  <c r="H67" i="29"/>
  <c r="J67" i="29"/>
  <c r="L67" i="29"/>
  <c r="N67" i="29"/>
  <c r="D68" i="29"/>
  <c r="F68" i="29"/>
  <c r="H68" i="29"/>
  <c r="J68" i="29"/>
  <c r="L68" i="29"/>
  <c r="N68" i="29"/>
  <c r="D72" i="29"/>
  <c r="F72" i="29"/>
  <c r="H72" i="29"/>
  <c r="J72" i="29"/>
  <c r="L72" i="29"/>
  <c r="N72" i="29"/>
  <c r="D73" i="29"/>
  <c r="F73" i="29"/>
  <c r="H73" i="29"/>
  <c r="J73" i="29"/>
  <c r="L73" i="29"/>
  <c r="N73" i="29"/>
  <c r="D74" i="29"/>
  <c r="F74" i="29"/>
  <c r="H74" i="29"/>
  <c r="J74" i="29"/>
  <c r="L74" i="29"/>
  <c r="N74" i="29"/>
  <c r="D75" i="29"/>
  <c r="F75" i="29"/>
  <c r="H75" i="29"/>
  <c r="J75" i="29"/>
  <c r="L75" i="29"/>
  <c r="N75" i="29"/>
  <c r="D97" i="29"/>
  <c r="F97" i="29"/>
  <c r="H97" i="29"/>
  <c r="J97" i="29"/>
  <c r="L97" i="29"/>
  <c r="N97" i="29"/>
  <c r="D98" i="29"/>
  <c r="F98" i="29"/>
  <c r="H98" i="29"/>
  <c r="J98" i="29"/>
  <c r="L98" i="29"/>
  <c r="N98" i="29"/>
  <c r="D99" i="29"/>
  <c r="F99" i="29"/>
  <c r="H99" i="29"/>
  <c r="J99" i="29"/>
  <c r="L99" i="29"/>
  <c r="N99" i="29"/>
  <c r="D100" i="29"/>
  <c r="F100" i="29"/>
  <c r="H100" i="29"/>
  <c r="J100" i="29"/>
  <c r="L100" i="29"/>
  <c r="N100" i="29"/>
  <c r="D101" i="29"/>
  <c r="F101" i="29"/>
  <c r="H101" i="29"/>
  <c r="J101" i="29"/>
</calcChain>
</file>

<file path=xl/sharedStrings.xml><?xml version="1.0" encoding="utf-8"?>
<sst xmlns="http://schemas.openxmlformats.org/spreadsheetml/2006/main" count="107" uniqueCount="76">
  <si>
    <t>jedn.</t>
  </si>
  <si>
    <t>mld zł</t>
  </si>
  <si>
    <t>PKB</t>
  </si>
  <si>
    <t>%</t>
  </si>
  <si>
    <t>PKB w cenach bieżących</t>
  </si>
  <si>
    <t>Deflator PKB</t>
  </si>
  <si>
    <t xml:space="preserve">  Przeciętne wynagrodzenie brutto w gospodarce narodowej</t>
  </si>
  <si>
    <t xml:space="preserve">          w tym: w sektorze przedsiębiorstw</t>
  </si>
  <si>
    <t xml:space="preserve">  Przeciętna emerytura i renta </t>
  </si>
  <si>
    <t xml:space="preserve">          - z pozarolniczego systemu ubezpieczeń społecznych</t>
  </si>
  <si>
    <t xml:space="preserve">          - rolników indywidualnych</t>
  </si>
  <si>
    <t>Liczba zarejestrowanych bezrobotnych (koniec okresu)</t>
  </si>
  <si>
    <t>tys. osób</t>
  </si>
  <si>
    <t>Stopa bezrobocia rejestrowanego (koniec okresu)</t>
  </si>
  <si>
    <t>PLN</t>
  </si>
  <si>
    <t>Stopy procentowe w ujęciu nominalnym</t>
  </si>
  <si>
    <t xml:space="preserve">     - operacji otwartego rynku (średnio w okresie)</t>
  </si>
  <si>
    <t>Rachunek obrotów bieżących</t>
  </si>
  <si>
    <t>mln EUR</t>
  </si>
  <si>
    <t>Saldo obrotów towarowych</t>
  </si>
  <si>
    <t>Dynamika nominalna:</t>
  </si>
  <si>
    <t xml:space="preserve">    - eksport (EUR)</t>
  </si>
  <si>
    <t xml:space="preserve">    - import (EUR)</t>
  </si>
  <si>
    <t>CENY</t>
  </si>
  <si>
    <t>WYNAGRODZENIA</t>
  </si>
  <si>
    <t>RYNEK PRACY</t>
  </si>
  <si>
    <t>KURS WALUTOWY</t>
  </si>
  <si>
    <t>STOPY PROCENTOWE</t>
  </si>
  <si>
    <t xml:space="preserve">      Eksport</t>
  </si>
  <si>
    <t xml:space="preserve">      Import</t>
  </si>
  <si>
    <t xml:space="preserve">    Popyt krajowy</t>
  </si>
  <si>
    <t xml:space="preserve">      Spożycie</t>
  </si>
  <si>
    <t xml:space="preserve">      Akumulacja</t>
  </si>
  <si>
    <t xml:space="preserve">         - nakłady brutto na środki trwałe</t>
  </si>
  <si>
    <t>Dynamika cen towarów i usług konsumpcyjnych</t>
  </si>
  <si>
    <t>Dynamika cen produkcji sprzedanej przemysłu</t>
  </si>
  <si>
    <t xml:space="preserve">         - publiczne</t>
  </si>
  <si>
    <t>IQ</t>
  </si>
  <si>
    <t>IIQ</t>
  </si>
  <si>
    <t>IVQ</t>
  </si>
  <si>
    <t>IIIQ</t>
  </si>
  <si>
    <t>%  r/r</t>
  </si>
  <si>
    <t>TAB. 1  PODSTAWOWE WSKAŹNIKI MAKROEKONOMICZNE</t>
  </si>
  <si>
    <t xml:space="preserve">         - w sektorze gospodarstw domowych</t>
  </si>
  <si>
    <t>Zmiana oficjalnych aktywów rezerwowych</t>
  </si>
  <si>
    <t>BILANS PŁATNICZY</t>
  </si>
  <si>
    <t>PROCESY REALNE</t>
  </si>
  <si>
    <t>Produkcja sprzedana przemysłu *</t>
  </si>
  <si>
    <t>Produkcja budowlano-montażowa *</t>
  </si>
  <si>
    <t>Saldo obrotów bieżących do PKB***</t>
  </si>
  <si>
    <t>***  relacja w % PKB w ujęciu płynnego roku</t>
  </si>
  <si>
    <t>USD/PLN (średnio w okresie)</t>
  </si>
  <si>
    <t>EUR/PLN (średnio w okresie)</t>
  </si>
  <si>
    <t>Dynamika realna**:</t>
  </si>
  <si>
    <t>Przeciętne zatrudnienie w gospodarce narodowej*</t>
  </si>
  <si>
    <t>** urealnione wskaźnikiem cen towarów i usług konsumpcyjnych ogółem</t>
  </si>
  <si>
    <t>ANEKS  STATYSTYCZNY</t>
  </si>
  <si>
    <t>SPIS TABLIC</t>
  </si>
  <si>
    <t>Tablica 1</t>
  </si>
  <si>
    <t>Podstawowe wskaźniki makroekonomiczne</t>
  </si>
  <si>
    <t>Tablice 2- 5</t>
  </si>
  <si>
    <t>Podstawowe dane z zakresu finansów publicznych (wg. ESA 2010) sektor instytucji rządowych i samorządowych</t>
  </si>
  <si>
    <t>Tablice 6- 9</t>
  </si>
  <si>
    <t>Podstawowe dane z zakresu finansów publicznych (wg. sprawozdawczości krajowej) budżet państwa</t>
  </si>
  <si>
    <t>Tablice 10- 16</t>
  </si>
  <si>
    <t xml:space="preserve">Podstawowe dane z zakresu finansów publicznych - Państwowe fundusze celowe </t>
  </si>
  <si>
    <t>Tablice 17- 19</t>
  </si>
  <si>
    <t xml:space="preserve">Podstawowe dane z zakresu finansów publicznych (wg. metodologii GFSM2001) </t>
  </si>
  <si>
    <t>Tablice 20- 21</t>
  </si>
  <si>
    <t>Zadłużenie sektora instytucji rządowych i samorządowych (wg. ESA 2010)</t>
  </si>
  <si>
    <t>Tablice 22- 23</t>
  </si>
  <si>
    <t>Zadłużenie sektora finansów publicznych – Państwowy Dług Publiczny</t>
  </si>
  <si>
    <t>Tablice 24- 25</t>
  </si>
  <si>
    <t>Zadłużenie sektora finansów publicznych – Zadłużenie Skarbu Państwa</t>
  </si>
  <si>
    <t>-</t>
  </si>
  <si>
    <t>* dane roczne dla 2015 r. dotyczą pełnej zbiorowości, natomiast dane roczne dla 2016 r. i dane kwartalne - niepełnej zbiorowości (powyzej 9 osób); dynamiki kwartalne dla budownictwa zostały policzone na podstawie danych miesięcznych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</si>
</sst>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#,##0\ &quot;zł&quot;;[Red]\-#,##0\ &quot;zł&quot;"/>
    <numFmt numFmtId="164" formatCode="0.0"/>
    <numFmt numFmtId="165" formatCode="#,##0.0"/>
    <numFmt numFmtId="166" formatCode="#,##0.0000"/>
    <numFmt numFmtId="167" formatCode="\-"/>
    <numFmt numFmtId="168" formatCode="General_)"/>
    <numFmt numFmtId="169" formatCode="#,##0;[Red]&quot;-&quot;#,##0"/>
    <numFmt numFmtId="170" formatCode="yyyy"/>
    <numFmt numFmtId="171" formatCode="0.000_)"/>
  </numFmts>
  <fonts count="41">
    <font>
      <sz val="10"/>
      <name val="Arial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9"/>
      <name val="Garamond"/>
      <family val="1"/>
    </font>
    <font>
      <sz val="12"/>
      <name val="Helv"/>
      <charset val="238"/>
    </font>
    <font>
      <sz val="10"/>
      <name val="Arial PL"/>
      <charset val="238"/>
    </font>
    <font>
      <sz val="9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0"/>
      <color indexed="10"/>
      <name val="Garamond"/>
      <family val="1"/>
      <charset val="238"/>
    </font>
    <font>
      <sz val="10"/>
      <color indexed="18"/>
      <name val="Garamond"/>
      <family val="1"/>
      <charset val="238"/>
    </font>
    <font>
      <sz val="10"/>
      <color indexed="53"/>
      <name val="Garamond"/>
      <family val="1"/>
      <charset val="238"/>
    </font>
    <font>
      <b/>
      <sz val="12"/>
      <color indexed="33"/>
      <name val="Garamond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b/>
      <sz val="8"/>
      <name val="Garamond"/>
      <family val="1"/>
    </font>
    <font>
      <sz val="10"/>
      <name val="Arial"/>
      <family val="2"/>
    </font>
    <font>
      <sz val="8"/>
      <name val="Arial Narrow"/>
      <family val="2"/>
    </font>
    <font>
      <b/>
      <sz val="12"/>
      <color indexed="10"/>
      <name val="Garamond"/>
      <family val="1"/>
    </font>
    <font>
      <b/>
      <sz val="10"/>
      <color indexed="9"/>
      <name val="Garamond"/>
      <family val="1"/>
    </font>
    <font>
      <sz val="11"/>
      <name val="Calibri"/>
      <family val="2"/>
      <charset val="238"/>
    </font>
    <font>
      <b/>
      <sz val="9"/>
      <name val="Garamond"/>
      <family val="1"/>
    </font>
    <font>
      <sz val="10"/>
      <name val="Arial CE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2"/>
      <color rgb="FFE31837"/>
      <name val="Garamond"/>
      <family val="1"/>
    </font>
    <font>
      <b/>
      <sz val="14"/>
      <color rgb="FFE31837"/>
      <name val="Arial"/>
      <family val="2"/>
      <charset val="238"/>
    </font>
    <font>
      <b/>
      <sz val="20"/>
      <color rgb="FFE31837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10"/>
      <color rgb="FF00B0F0"/>
      <name val="Garamond"/>
      <family val="1"/>
      <charset val="238"/>
    </font>
    <font>
      <sz val="9"/>
      <color rgb="FFC00000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3" fillId="0" borderId="0"/>
    <xf numFmtId="0" fontId="17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69" fontId="7" fillId="0" borderId="0" applyFont="0" applyFill="0" applyBorder="0" applyAlignment="0" applyProtection="0"/>
    <xf numFmtId="14" fontId="4" fillId="0" borderId="0" applyProtection="0">
      <alignment vertical="center"/>
    </xf>
    <xf numFmtId="14" fontId="18" fillId="0" borderId="0" applyProtection="0">
      <alignment vertical="center"/>
    </xf>
    <xf numFmtId="6" fontId="7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/>
    <xf numFmtId="0" fontId="5" fillId="0" borderId="0" xfId="0" applyFont="1"/>
    <xf numFmtId="0" fontId="1" fillId="2" borderId="0" xfId="0" applyFont="1" applyFill="1" applyBorder="1"/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left" wrapText="1"/>
    </xf>
    <xf numFmtId="164" fontId="2" fillId="3" borderId="0" xfId="0" quotePrefix="1" applyNumberFormat="1" applyFont="1" applyFill="1" applyAlignment="1">
      <alignment horizontal="right" wrapText="1"/>
    </xf>
    <xf numFmtId="0" fontId="12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right" wrapText="1"/>
    </xf>
    <xf numFmtId="164" fontId="12" fillId="3" borderId="0" xfId="0" applyNumberFormat="1" applyFont="1" applyFill="1" applyAlignment="1">
      <alignment horizontal="left" wrapText="1"/>
    </xf>
    <xf numFmtId="3" fontId="10" fillId="3" borderId="0" xfId="0" applyNumberFormat="1" applyFont="1" applyFill="1" applyAlignment="1">
      <alignment horizontal="right" wrapText="1"/>
    </xf>
    <xf numFmtId="164" fontId="10" fillId="3" borderId="0" xfId="0" applyNumberFormat="1" applyFont="1" applyFill="1" applyAlignment="1">
      <alignment horizontal="right" wrapText="1"/>
    </xf>
    <xf numFmtId="164" fontId="13" fillId="3" borderId="0" xfId="0" applyNumberFormat="1" applyFont="1" applyFill="1" applyAlignment="1">
      <alignment horizontal="left" wrapText="1"/>
    </xf>
    <xf numFmtId="0" fontId="14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2" fillId="3" borderId="0" xfId="0" quotePrefix="1" applyFont="1" applyFill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2" fontId="10" fillId="3" borderId="0" xfId="0" applyNumberFormat="1" applyFont="1" applyFill="1" applyAlignment="1">
      <alignment horizontal="right" wrapText="1"/>
    </xf>
    <xf numFmtId="0" fontId="10" fillId="3" borderId="3" xfId="0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right" wrapText="1"/>
    </xf>
    <xf numFmtId="164" fontId="10" fillId="3" borderId="0" xfId="0" applyNumberFormat="1" applyFont="1" applyFill="1" applyAlignment="1">
      <alignment horizontal="left" wrapText="1"/>
    </xf>
    <xf numFmtId="0" fontId="11" fillId="2" borderId="2" xfId="0" applyFont="1" applyFill="1" applyBorder="1" applyAlignment="1">
      <alignment wrapText="1"/>
    </xf>
    <xf numFmtId="0" fontId="8" fillId="0" borderId="0" xfId="0" quotePrefix="1" applyFont="1" applyFill="1" applyAlignment="1">
      <alignment wrapText="1"/>
    </xf>
    <xf numFmtId="0" fontId="20" fillId="3" borderId="0" xfId="9" applyFont="1" applyFill="1" applyBorder="1"/>
    <xf numFmtId="0" fontId="20" fillId="3" borderId="0" xfId="9" applyFont="1" applyFill="1" applyBorder="1" applyAlignment="1">
      <alignment horizontal="center"/>
    </xf>
    <xf numFmtId="3" fontId="20" fillId="3" borderId="0" xfId="9" applyNumberFormat="1" applyFont="1" applyFill="1" applyBorder="1"/>
    <xf numFmtId="0" fontId="20" fillId="4" borderId="0" xfId="9" applyFont="1" applyFill="1" applyBorder="1"/>
    <xf numFmtId="0" fontId="20" fillId="6" borderId="0" xfId="9" applyFont="1" applyFill="1" applyBorder="1"/>
    <xf numFmtId="3" fontId="21" fillId="6" borderId="0" xfId="9" applyNumberFormat="1" applyFont="1" applyFill="1" applyBorder="1" applyAlignment="1">
      <alignment horizontal="center"/>
    </xf>
    <xf numFmtId="3" fontId="20" fillId="6" borderId="0" xfId="9" applyNumberFormat="1" applyFont="1" applyFill="1" applyBorder="1" applyAlignment="1">
      <alignment horizontal="right"/>
    </xf>
    <xf numFmtId="3" fontId="20" fillId="3" borderId="0" xfId="9" applyNumberFormat="1" applyFont="1" applyFill="1" applyBorder="1" applyAlignment="1">
      <alignment horizontal="center"/>
    </xf>
    <xf numFmtId="165" fontId="20" fillId="3" borderId="0" xfId="9" applyNumberFormat="1" applyFont="1" applyFill="1" applyBorder="1"/>
    <xf numFmtId="165" fontId="20" fillId="3" borderId="0" xfId="9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left" indent="1"/>
    </xf>
    <xf numFmtId="3" fontId="21" fillId="3" borderId="0" xfId="9" applyNumberFormat="1" applyFont="1" applyFill="1" applyBorder="1" applyAlignment="1">
      <alignment horizontal="center"/>
    </xf>
    <xf numFmtId="165" fontId="21" fillId="3" borderId="0" xfId="9" applyNumberFormat="1" applyFont="1" applyFill="1" applyBorder="1"/>
    <xf numFmtId="165" fontId="21" fillId="3" borderId="0" xfId="9" applyNumberFormat="1" applyFont="1" applyFill="1" applyBorder="1" applyAlignment="1">
      <alignment horizontal="right"/>
    </xf>
    <xf numFmtId="0" fontId="20" fillId="3" borderId="4" xfId="9" applyFont="1" applyFill="1" applyBorder="1"/>
    <xf numFmtId="3" fontId="20" fillId="3" borderId="4" xfId="9" applyNumberFormat="1" applyFont="1" applyFill="1" applyBorder="1" applyAlignment="1">
      <alignment horizontal="center"/>
    </xf>
    <xf numFmtId="165" fontId="20" fillId="3" borderId="4" xfId="9" applyNumberFormat="1" applyFont="1" applyFill="1" applyBorder="1"/>
    <xf numFmtId="165" fontId="20" fillId="3" borderId="4" xfId="9" applyNumberFormat="1" applyFont="1" applyFill="1" applyBorder="1" applyAlignment="1">
      <alignment horizontal="right"/>
    </xf>
    <xf numFmtId="0" fontId="21" fillId="3" borderId="5" xfId="9" applyFont="1" applyFill="1" applyBorder="1"/>
    <xf numFmtId="3" fontId="21" fillId="3" borderId="5" xfId="9" applyNumberFormat="1" applyFont="1" applyFill="1" applyBorder="1" applyAlignment="1">
      <alignment horizontal="center"/>
    </xf>
    <xf numFmtId="165" fontId="21" fillId="3" borderId="5" xfId="9" applyNumberFormat="1" applyFont="1" applyFill="1" applyBorder="1"/>
    <xf numFmtId="165" fontId="21" fillId="3" borderId="5" xfId="9" applyNumberFormat="1" applyFont="1" applyFill="1" applyBorder="1" applyAlignment="1">
      <alignment horizontal="right"/>
    </xf>
    <xf numFmtId="0" fontId="21" fillId="3" borderId="3" xfId="9" applyFont="1" applyFill="1" applyBorder="1"/>
    <xf numFmtId="3" fontId="21" fillId="3" borderId="3" xfId="9" applyNumberFormat="1" applyFont="1" applyFill="1" applyBorder="1" applyAlignment="1">
      <alignment horizontal="center"/>
    </xf>
    <xf numFmtId="165" fontId="21" fillId="3" borderId="3" xfId="9" applyNumberFormat="1" applyFont="1" applyFill="1" applyBorder="1"/>
    <xf numFmtId="165" fontId="21" fillId="3" borderId="3" xfId="9" applyNumberFormat="1" applyFont="1" applyFill="1" applyBorder="1" applyAlignment="1">
      <alignment horizontal="right"/>
    </xf>
    <xf numFmtId="0" fontId="21" fillId="4" borderId="0" xfId="9" applyFont="1" applyFill="1" applyBorder="1"/>
    <xf numFmtId="0" fontId="21" fillId="4" borderId="0" xfId="9" applyFont="1" applyFill="1" applyBorder="1" applyAlignment="1">
      <alignment horizontal="center"/>
    </xf>
    <xf numFmtId="0" fontId="21" fillId="3" borderId="3" xfId="9" applyFont="1" applyFill="1" applyBorder="1" applyAlignment="1">
      <alignment horizontal="left" indent="1"/>
    </xf>
    <xf numFmtId="0" fontId="35" fillId="3" borderId="0" xfId="9" applyFont="1" applyFill="1" applyBorder="1" applyAlignment="1">
      <alignment horizontal="center"/>
    </xf>
    <xf numFmtId="0" fontId="21" fillId="3" borderId="0" xfId="9" applyFont="1" applyFill="1" applyBorder="1"/>
    <xf numFmtId="3" fontId="21" fillId="3" borderId="0" xfId="9" applyNumberFormat="1" applyFont="1" applyFill="1" applyBorder="1" applyAlignment="1">
      <alignment horizontal="center" wrapText="1"/>
    </xf>
    <xf numFmtId="3" fontId="21" fillId="3" borderId="3" xfId="9" applyNumberFormat="1" applyFont="1" applyFill="1" applyBorder="1" applyAlignment="1">
      <alignment horizontal="center" wrapText="1"/>
    </xf>
    <xf numFmtId="0" fontId="21" fillId="3" borderId="4" xfId="9" applyFont="1" applyFill="1" applyBorder="1"/>
    <xf numFmtId="3" fontId="21" fillId="3" borderId="4" xfId="9" applyNumberFormat="1" applyFont="1" applyFill="1" applyBorder="1" applyAlignment="1">
      <alignment horizontal="center" wrapText="1"/>
    </xf>
    <xf numFmtId="165" fontId="21" fillId="3" borderId="4" xfId="9" applyNumberFormat="1" applyFont="1" applyFill="1" applyBorder="1"/>
    <xf numFmtId="165" fontId="21" fillId="3" borderId="4" xfId="9" applyNumberFormat="1" applyFont="1" applyFill="1" applyBorder="1" applyAlignment="1">
      <alignment horizontal="right"/>
    </xf>
    <xf numFmtId="0" fontId="22" fillId="3" borderId="0" xfId="9" applyFont="1" applyFill="1" applyBorder="1"/>
    <xf numFmtId="0" fontId="20" fillId="7" borderId="0" xfId="9" applyFont="1" applyFill="1" applyBorder="1"/>
    <xf numFmtId="3" fontId="21" fillId="7" borderId="0" xfId="9" applyNumberFormat="1" applyFont="1" applyFill="1" applyBorder="1" applyAlignment="1">
      <alignment horizontal="center"/>
    </xf>
    <xf numFmtId="3" fontId="20" fillId="7" borderId="0" xfId="9" applyNumberFormat="1" applyFont="1" applyFill="1" applyBorder="1" applyAlignment="1">
      <alignment horizontal="right"/>
    </xf>
    <xf numFmtId="3" fontId="20" fillId="6" borderId="0" xfId="9" applyNumberFormat="1" applyFont="1" applyFill="1" applyBorder="1" applyAlignment="1">
      <alignment horizontal="center"/>
    </xf>
    <xf numFmtId="170" fontId="20" fillId="6" borderId="0" xfId="9" applyNumberFormat="1" applyFont="1" applyFill="1" applyBorder="1" applyAlignment="1">
      <alignment horizontal="center" vertical="center"/>
    </xf>
    <xf numFmtId="164" fontId="20" fillId="3" borderId="0" xfId="9" applyNumberFormat="1" applyFont="1" applyFill="1" applyBorder="1"/>
    <xf numFmtId="164" fontId="21" fillId="3" borderId="0" xfId="9" applyNumberFormat="1" applyFont="1" applyFill="1" applyBorder="1"/>
    <xf numFmtId="164" fontId="21" fillId="3" borderId="3" xfId="9" applyNumberFormat="1" applyFont="1" applyFill="1" applyBorder="1"/>
    <xf numFmtId="3" fontId="20" fillId="3" borderId="3" xfId="9" applyNumberFormat="1" applyFont="1" applyFill="1" applyBorder="1" applyAlignment="1">
      <alignment horizontal="center"/>
    </xf>
    <xf numFmtId="0" fontId="23" fillId="7" borderId="0" xfId="9" applyFont="1" applyFill="1" applyBorder="1"/>
    <xf numFmtId="3" fontId="23" fillId="7" borderId="0" xfId="9" applyNumberFormat="1" applyFont="1" applyFill="1" applyBorder="1" applyAlignment="1">
      <alignment horizontal="center"/>
    </xf>
    <xf numFmtId="170" fontId="20" fillId="7" borderId="0" xfId="9" applyNumberFormat="1" applyFont="1" applyFill="1" applyBorder="1" applyAlignment="1">
      <alignment horizontal="center" vertical="center"/>
    </xf>
    <xf numFmtId="165" fontId="20" fillId="4" borderId="0" xfId="9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center"/>
    </xf>
    <xf numFmtId="0" fontId="21" fillId="3" borderId="3" xfId="9" applyFont="1" applyFill="1" applyBorder="1" applyAlignment="1">
      <alignment horizontal="center"/>
    </xf>
    <xf numFmtId="0" fontId="20" fillId="8" borderId="0" xfId="0" applyFont="1" applyFill="1" applyBorder="1"/>
    <xf numFmtId="0" fontId="20" fillId="8" borderId="0" xfId="0" applyFont="1" applyFill="1" applyBorder="1" applyAlignment="1">
      <alignment horizontal="center"/>
    </xf>
    <xf numFmtId="3" fontId="20" fillId="8" borderId="0" xfId="9" applyNumberFormat="1" applyFont="1" applyFill="1" applyBorder="1" applyAlignment="1">
      <alignment horizontal="right"/>
    </xf>
    <xf numFmtId="0" fontId="20" fillId="3" borderId="0" xfId="0" applyFont="1" applyFill="1" applyBorder="1" applyProtection="1">
      <protection locked="0"/>
    </xf>
    <xf numFmtId="3" fontId="20" fillId="3" borderId="0" xfId="0" applyNumberFormat="1" applyFont="1" applyFill="1" applyBorder="1" applyAlignment="1">
      <alignment horizontal="center"/>
    </xf>
    <xf numFmtId="3" fontId="20" fillId="4" borderId="0" xfId="0" applyNumberFormat="1" applyFont="1" applyFill="1" applyBorder="1"/>
    <xf numFmtId="0" fontId="21" fillId="3" borderId="0" xfId="0" applyFont="1" applyFill="1" applyBorder="1" applyAlignment="1">
      <alignment horizontal="left" indent="1"/>
    </xf>
    <xf numFmtId="3" fontId="21" fillId="3" borderId="0" xfId="0" applyNumberFormat="1" applyFont="1" applyFill="1" applyBorder="1" applyAlignment="1">
      <alignment horizontal="center"/>
    </xf>
    <xf numFmtId="3" fontId="21" fillId="4" borderId="0" xfId="0" applyNumberFormat="1" applyFont="1" applyFill="1" applyBorder="1"/>
    <xf numFmtId="0" fontId="21" fillId="3" borderId="0" xfId="0" applyFont="1" applyFill="1" applyBorder="1" applyAlignment="1">
      <alignment horizontal="left" wrapText="1" indent="1"/>
    </xf>
    <xf numFmtId="0" fontId="20" fillId="3" borderId="3" xfId="0" applyFont="1" applyFill="1" applyBorder="1" applyProtection="1">
      <protection locked="0"/>
    </xf>
    <xf numFmtId="3" fontId="20" fillId="3" borderId="3" xfId="0" applyNumberFormat="1" applyFont="1" applyFill="1" applyBorder="1" applyAlignment="1">
      <alignment horizontal="center"/>
    </xf>
    <xf numFmtId="3" fontId="20" fillId="4" borderId="3" xfId="0" applyNumberFormat="1" applyFont="1" applyFill="1" applyBorder="1"/>
    <xf numFmtId="3" fontId="20" fillId="8" borderId="0" xfId="9" applyNumberFormat="1" applyFont="1" applyFill="1" applyBorder="1" applyAlignment="1">
      <alignment horizontal="center"/>
    </xf>
    <xf numFmtId="165" fontId="20" fillId="4" borderId="0" xfId="0" applyNumberFormat="1" applyFont="1" applyFill="1" applyBorder="1"/>
    <xf numFmtId="165" fontId="21" fillId="4" borderId="0" xfId="0" applyNumberFormat="1" applyFont="1" applyFill="1" applyBorder="1"/>
    <xf numFmtId="165" fontId="20" fillId="4" borderId="3" xfId="0" applyNumberFormat="1" applyFont="1" applyFill="1" applyBorder="1"/>
    <xf numFmtId="0" fontId="21" fillId="3" borderId="3" xfId="0" applyFont="1" applyFill="1" applyBorder="1" applyAlignment="1">
      <alignment horizontal="left" wrapText="1" indent="1"/>
    </xf>
    <xf numFmtId="165" fontId="21" fillId="4" borderId="3" xfId="0" applyNumberFormat="1" applyFont="1" applyFill="1" applyBorder="1"/>
    <xf numFmtId="3" fontId="21" fillId="3" borderId="3" xfId="0" applyNumberFormat="1" applyFont="1" applyFill="1" applyBorder="1" applyAlignment="1">
      <alignment horizontal="center"/>
    </xf>
    <xf numFmtId="0" fontId="25" fillId="0" borderId="0" xfId="9" applyFont="1" applyFill="1" applyBorder="1" applyAlignment="1">
      <alignment horizontal="right"/>
    </xf>
    <xf numFmtId="3" fontId="20" fillId="3" borderId="0" xfId="9" applyNumberFormat="1" applyFont="1" applyFill="1" applyBorder="1" applyAlignment="1">
      <alignment horizontal="right"/>
    </xf>
    <xf numFmtId="0" fontId="20" fillId="4" borderId="0" xfId="9" applyFont="1" applyFill="1" applyBorder="1" applyAlignment="1">
      <alignment horizontal="right"/>
    </xf>
    <xf numFmtId="165" fontId="20" fillId="4" borderId="0" xfId="0" applyNumberFormat="1" applyFont="1" applyFill="1" applyBorder="1" applyAlignment="1">
      <alignment horizontal="right"/>
    </xf>
    <xf numFmtId="165" fontId="21" fillId="4" borderId="0" xfId="0" applyNumberFormat="1" applyFont="1" applyFill="1" applyBorder="1" applyAlignment="1">
      <alignment horizontal="right"/>
    </xf>
    <xf numFmtId="3" fontId="21" fillId="4" borderId="0" xfId="0" applyNumberFormat="1" applyFont="1" applyFill="1" applyBorder="1" applyAlignment="1">
      <alignment horizontal="right"/>
    </xf>
    <xf numFmtId="0" fontId="20" fillId="3" borderId="3" xfId="9" applyFont="1" applyFill="1" applyBorder="1"/>
    <xf numFmtId="165" fontId="20" fillId="4" borderId="3" xfId="0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left" indent="2"/>
    </xf>
    <xf numFmtId="165" fontId="21" fillId="4" borderId="3" xfId="0" applyNumberFormat="1" applyFont="1" applyFill="1" applyBorder="1" applyAlignment="1">
      <alignment horizontal="right"/>
    </xf>
    <xf numFmtId="0" fontId="20" fillId="4" borderId="0" xfId="9" applyFont="1" applyFill="1" applyBorder="1" applyAlignment="1">
      <alignment horizontal="left"/>
    </xf>
    <xf numFmtId="168" fontId="24" fillId="0" borderId="0" xfId="0" applyNumberFormat="1" applyFont="1" applyFill="1" applyBorder="1" applyAlignment="1">
      <alignment horizontal="right"/>
    </xf>
    <xf numFmtId="170" fontId="20" fillId="7" borderId="0" xfId="9" applyNumberFormat="1" applyFont="1" applyFill="1" applyBorder="1" applyAlignment="1">
      <alignment horizontal="right" vertical="center"/>
    </xf>
    <xf numFmtId="168" fontId="16" fillId="0" borderId="0" xfId="0" applyNumberFormat="1" applyFont="1" applyFill="1" applyBorder="1"/>
    <xf numFmtId="170" fontId="20" fillId="6" borderId="0" xfId="9" applyNumberFormat="1" applyFont="1" applyFill="1" applyBorder="1" applyAlignment="1">
      <alignment horizontal="right" vertical="center"/>
    </xf>
    <xf numFmtId="171" fontId="26" fillId="3" borderId="0" xfId="0" applyNumberFormat="1" applyFont="1" applyFill="1" applyBorder="1" applyAlignment="1">
      <alignment horizontal="center"/>
    </xf>
    <xf numFmtId="171" fontId="20" fillId="4" borderId="0" xfId="0" applyNumberFormat="1" applyFont="1" applyFill="1" applyBorder="1"/>
    <xf numFmtId="171" fontId="27" fillId="8" borderId="0" xfId="0" applyNumberFormat="1" applyFont="1" applyFill="1" applyBorder="1" applyAlignment="1">
      <alignment vertical="center"/>
    </xf>
    <xf numFmtId="171" fontId="20" fillId="6" borderId="0" xfId="0" applyNumberFormat="1" applyFont="1" applyFill="1" applyBorder="1"/>
    <xf numFmtId="171" fontId="20" fillId="6" borderId="0" xfId="0" applyNumberFormat="1" applyFont="1" applyFill="1" applyBorder="1" applyAlignment="1">
      <alignment horizontal="center"/>
    </xf>
    <xf numFmtId="171" fontId="20" fillId="3" borderId="0" xfId="0" applyNumberFormat="1" applyFont="1" applyFill="1" applyBorder="1" applyAlignment="1">
      <alignment wrapText="1"/>
    </xf>
    <xf numFmtId="171" fontId="20" fillId="3" borderId="0" xfId="0" applyNumberFormat="1" applyFont="1" applyFill="1" applyBorder="1" applyAlignment="1">
      <alignment horizontal="center"/>
    </xf>
    <xf numFmtId="171" fontId="21" fillId="3" borderId="0" xfId="0" applyNumberFormat="1" applyFont="1" applyFill="1" applyBorder="1" applyAlignment="1">
      <alignment horizontal="left" wrapText="1" indent="1"/>
    </xf>
    <xf numFmtId="171" fontId="21" fillId="3" borderId="0" xfId="0" applyNumberFormat="1" applyFont="1" applyFill="1" applyBorder="1" applyAlignment="1">
      <alignment horizontal="center"/>
    </xf>
    <xf numFmtId="171" fontId="20" fillId="3" borderId="0" xfId="0" applyNumberFormat="1" applyFont="1" applyFill="1" applyBorder="1" applyAlignment="1">
      <alignment vertical="top" wrapText="1"/>
    </xf>
    <xf numFmtId="171" fontId="20" fillId="3" borderId="3" xfId="0" applyNumberFormat="1" applyFont="1" applyFill="1" applyBorder="1" applyAlignment="1">
      <alignment wrapText="1"/>
    </xf>
    <xf numFmtId="171" fontId="21" fillId="3" borderId="0" xfId="0" applyNumberFormat="1" applyFont="1" applyFill="1" applyBorder="1" applyAlignment="1">
      <alignment wrapText="1"/>
    </xf>
    <xf numFmtId="171" fontId="20" fillId="3" borderId="3" xfId="0" applyNumberFormat="1" applyFont="1" applyFill="1" applyBorder="1" applyAlignment="1">
      <alignment horizontal="center"/>
    </xf>
    <xf numFmtId="168" fontId="0" fillId="0" borderId="0" xfId="0" applyNumberFormat="1" applyFont="1" applyFill="1" applyBorder="1"/>
    <xf numFmtId="0" fontId="20" fillId="6" borderId="0" xfId="9" applyFont="1" applyFill="1" applyBorder="1" applyAlignment="1">
      <alignment horizontal="center"/>
    </xf>
    <xf numFmtId="0" fontId="29" fillId="4" borderId="0" xfId="9" applyFont="1" applyFill="1" applyBorder="1" applyAlignment="1">
      <alignment wrapText="1"/>
    </xf>
    <xf numFmtId="3" fontId="31" fillId="3" borderId="0" xfId="12" applyNumberFormat="1" applyFont="1" applyFill="1" applyBorder="1" applyAlignment="1">
      <alignment horizontal="center"/>
    </xf>
    <xf numFmtId="3" fontId="32" fillId="3" borderId="0" xfId="12" applyNumberFormat="1" applyFont="1" applyFill="1" applyBorder="1"/>
    <xf numFmtId="3" fontId="32" fillId="3" borderId="0" xfId="12" applyNumberFormat="1" applyFont="1" applyFill="1" applyBorder="1" applyAlignment="1">
      <alignment horizontal="center"/>
    </xf>
    <xf numFmtId="3" fontId="32" fillId="3" borderId="0" xfId="12" applyNumberFormat="1" applyFont="1" applyFill="1" applyBorder="1" applyAlignment="1">
      <alignment wrapText="1"/>
    </xf>
    <xf numFmtId="3" fontId="32" fillId="3" borderId="3" xfId="12" applyNumberFormat="1" applyFont="1" applyFill="1" applyBorder="1"/>
    <xf numFmtId="3" fontId="32" fillId="3" borderId="3" xfId="12" applyNumberFormat="1" applyFont="1" applyFill="1" applyBorder="1" applyAlignment="1">
      <alignment horizontal="center"/>
    </xf>
    <xf numFmtId="165" fontId="32" fillId="3" borderId="0" xfId="12" applyNumberFormat="1" applyFont="1" applyFill="1" applyBorder="1"/>
    <xf numFmtId="165" fontId="32" fillId="3" borderId="0" xfId="12" applyNumberFormat="1" applyFont="1" applyFill="1" applyBorder="1" applyAlignment="1">
      <alignment horizontal="center"/>
    </xf>
    <xf numFmtId="165" fontId="31" fillId="3" borderId="0" xfId="12" applyNumberFormat="1" applyFont="1" applyFill="1" applyBorder="1"/>
    <xf numFmtId="165" fontId="32" fillId="3" borderId="3" xfId="12" applyNumberFormat="1" applyFont="1" applyFill="1" applyBorder="1"/>
    <xf numFmtId="3" fontId="20" fillId="6" borderId="0" xfId="9" applyNumberFormat="1" applyFont="1" applyFill="1" applyBorder="1" applyAlignment="1">
      <alignment horizontal="right" wrapText="1"/>
    </xf>
    <xf numFmtId="3" fontId="5" fillId="4" borderId="0" xfId="9" applyNumberFormat="1" applyFont="1" applyFill="1" applyBorder="1" applyAlignment="1">
      <alignment horizontal="center"/>
    </xf>
    <xf numFmtId="3" fontId="5" fillId="4" borderId="0" xfId="9" applyNumberFormat="1" applyFont="1" applyFill="1" applyBorder="1"/>
    <xf numFmtId="3" fontId="21" fillId="4" borderId="0" xfId="9" applyNumberFormat="1" applyFont="1" applyFill="1" applyBorder="1"/>
    <xf numFmtId="0" fontId="26" fillId="4" borderId="0" xfId="10" applyFont="1" applyFill="1" applyBorder="1" applyAlignment="1">
      <alignment horizontal="center"/>
    </xf>
    <xf numFmtId="0" fontId="5" fillId="6" borderId="0" xfId="10" applyFont="1" applyFill="1" applyBorder="1"/>
    <xf numFmtId="0" fontId="20" fillId="6" borderId="0" xfId="10" applyFont="1" applyFill="1" applyBorder="1" applyAlignment="1">
      <alignment horizontal="center"/>
    </xf>
    <xf numFmtId="0" fontId="20" fillId="6" borderId="0" xfId="10" applyFont="1" applyFill="1" applyBorder="1" applyAlignment="1">
      <alignment horizontal="right"/>
    </xf>
    <xf numFmtId="0" fontId="29" fillId="4" borderId="0" xfId="10" applyFont="1" applyFill="1" applyBorder="1"/>
    <xf numFmtId="0" fontId="20" fillId="4" borderId="0" xfId="10" applyFont="1" applyFill="1" applyBorder="1" applyAlignment="1">
      <alignment horizontal="center"/>
    </xf>
    <xf numFmtId="3" fontId="31" fillId="3" borderId="0" xfId="13" applyNumberFormat="1" applyFont="1" applyFill="1" applyBorder="1"/>
    <xf numFmtId="0" fontId="5" fillId="4" borderId="0" xfId="10" applyFont="1" applyFill="1" applyBorder="1" applyAlignment="1">
      <alignment horizontal="left" indent="1"/>
    </xf>
    <xf numFmtId="0" fontId="21" fillId="4" borderId="0" xfId="10" applyFont="1" applyFill="1" applyBorder="1" applyAlignment="1">
      <alignment horizontal="center"/>
    </xf>
    <xf numFmtId="3" fontId="32" fillId="3" borderId="0" xfId="13" applyNumberFormat="1" applyFont="1" applyFill="1" applyBorder="1"/>
    <xf numFmtId="3" fontId="32" fillId="3" borderId="0" xfId="13" applyNumberFormat="1" applyFont="1" applyFill="1" applyBorder="1" applyAlignment="1">
      <alignment horizontal="right"/>
    </xf>
    <xf numFmtId="167" fontId="32" fillId="3" borderId="0" xfId="13" applyNumberFormat="1" applyFont="1" applyFill="1" applyBorder="1" applyAlignment="1">
      <alignment horizontal="right"/>
    </xf>
    <xf numFmtId="0" fontId="5" fillId="4" borderId="0" xfId="10" applyFont="1" applyFill="1" applyBorder="1" applyAlignment="1">
      <alignment horizontal="left" wrapText="1" indent="1"/>
    </xf>
    <xf numFmtId="0" fontId="5" fillId="4" borderId="3" xfId="10" applyFont="1" applyFill="1" applyBorder="1" applyAlignment="1">
      <alignment horizontal="left" indent="1"/>
    </xf>
    <xf numFmtId="0" fontId="21" fillId="4" borderId="3" xfId="10" applyFont="1" applyFill="1" applyBorder="1" applyAlignment="1">
      <alignment horizontal="center"/>
    </xf>
    <xf numFmtId="3" fontId="32" fillId="3" borderId="3" xfId="13" applyNumberFormat="1" applyFont="1" applyFill="1" applyBorder="1" applyAlignment="1">
      <alignment horizontal="right"/>
    </xf>
    <xf numFmtId="0" fontId="24" fillId="0" borderId="0" xfId="10" applyFont="1" applyFill="1" applyBorder="1"/>
    <xf numFmtId="3" fontId="21" fillId="4" borderId="0" xfId="10" applyNumberFormat="1" applyFont="1" applyFill="1" applyBorder="1"/>
    <xf numFmtId="0" fontId="21" fillId="4" borderId="0" xfId="10" applyFont="1" applyFill="1" applyBorder="1"/>
    <xf numFmtId="165" fontId="21" fillId="4" borderId="0" xfId="10" applyNumberFormat="1" applyFont="1" applyFill="1" applyBorder="1"/>
    <xf numFmtId="3" fontId="24" fillId="0" borderId="0" xfId="10" applyNumberFormat="1" applyFont="1" applyFill="1" applyBorder="1"/>
    <xf numFmtId="0" fontId="20" fillId="4" borderId="0" xfId="10" applyFont="1" applyFill="1" applyBorder="1"/>
    <xf numFmtId="0" fontId="21" fillId="4" borderId="0" xfId="10" applyFont="1" applyFill="1" applyBorder="1" applyAlignment="1">
      <alignment horizontal="left" indent="1"/>
    </xf>
    <xf numFmtId="0" fontId="21" fillId="4" borderId="0" xfId="10" applyFont="1" applyFill="1" applyBorder="1" applyAlignment="1">
      <alignment horizontal="left" indent="2"/>
    </xf>
    <xf numFmtId="0" fontId="21" fillId="4" borderId="0" xfId="10" applyFont="1" applyFill="1" applyBorder="1" applyAlignment="1">
      <alignment horizontal="left" wrapText="1" indent="2"/>
    </xf>
    <xf numFmtId="0" fontId="21" fillId="4" borderId="3" xfId="10" applyFont="1" applyFill="1" applyBorder="1" applyAlignment="1">
      <alignment horizontal="left" indent="2"/>
    </xf>
    <xf numFmtId="3" fontId="32" fillId="3" borderId="3" xfId="13" applyNumberFormat="1" applyFont="1" applyFill="1" applyBorder="1"/>
    <xf numFmtId="0" fontId="21" fillId="4" borderId="3" xfId="10" applyFont="1" applyFill="1" applyBorder="1" applyAlignment="1">
      <alignment horizontal="left" indent="1"/>
    </xf>
    <xf numFmtId="0" fontId="5" fillId="4" borderId="0" xfId="10" applyFont="1" applyFill="1" applyBorder="1" applyAlignment="1">
      <alignment horizontal="left"/>
    </xf>
    <xf numFmtId="0" fontId="2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24" fillId="0" borderId="0" xfId="11" applyFont="1" applyFill="1" applyBorder="1"/>
    <xf numFmtId="0" fontId="21" fillId="4" borderId="0" xfId="11" applyFont="1" applyFill="1" applyBorder="1"/>
    <xf numFmtId="0" fontId="33" fillId="0" borderId="0" xfId="10" applyFont="1" applyFill="1" applyBorder="1" applyAlignment="1">
      <alignment horizontal="center"/>
    </xf>
    <xf numFmtId="3" fontId="33" fillId="0" borderId="0" xfId="10" applyNumberFormat="1" applyFont="1" applyFill="1" applyBorder="1" applyAlignment="1">
      <alignment horizontal="center"/>
    </xf>
    <xf numFmtId="3" fontId="34" fillId="0" borderId="0" xfId="10" applyNumberFormat="1" applyFont="1" applyFill="1" applyBorder="1" applyAlignment="1">
      <alignment horizontal="center"/>
    </xf>
    <xf numFmtId="0" fontId="5" fillId="4" borderId="0" xfId="10" applyFont="1" applyFill="1" applyBorder="1"/>
    <xf numFmtId="4" fontId="21" fillId="4" borderId="0" xfId="10" applyNumberFormat="1" applyFont="1" applyFill="1" applyBorder="1"/>
    <xf numFmtId="0" fontId="5" fillId="4" borderId="0" xfId="11" applyFont="1" applyFill="1" applyBorder="1"/>
    <xf numFmtId="0" fontId="21" fillId="4" borderId="0" xfId="11" applyFont="1" applyFill="1" applyBorder="1" applyAlignment="1">
      <alignment horizontal="center"/>
    </xf>
    <xf numFmtId="165" fontId="25" fillId="4" borderId="0" xfId="10" applyNumberFormat="1" applyFont="1" applyFill="1" applyBorder="1"/>
    <xf numFmtId="166" fontId="21" fillId="4" borderId="0" xfId="10" applyNumberFormat="1" applyFont="1" applyFill="1" applyBorder="1"/>
    <xf numFmtId="0" fontId="11" fillId="2" borderId="2" xfId="0" applyFont="1" applyFill="1" applyBorder="1" applyAlignment="1">
      <alignment vertical="top" wrapText="1"/>
    </xf>
    <xf numFmtId="164" fontId="39" fillId="3" borderId="0" xfId="0" applyNumberFormat="1" applyFont="1" applyFill="1" applyAlignment="1">
      <alignment horizontal="right" wrapText="1"/>
    </xf>
    <xf numFmtId="164" fontId="39" fillId="3" borderId="0" xfId="0" quotePrefix="1" applyNumberFormat="1" applyFont="1" applyFill="1" applyAlignment="1">
      <alignment horizontal="right" wrapText="1"/>
    </xf>
    <xf numFmtId="0" fontId="35" fillId="3" borderId="0" xfId="1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9" applyFont="1" applyFill="1" applyBorder="1"/>
    <xf numFmtId="0" fontId="20" fillId="0" borderId="0" xfId="9" applyFont="1" applyFill="1" applyBorder="1" applyAlignment="1">
      <alignment horizontal="center"/>
    </xf>
    <xf numFmtId="0" fontId="15" fillId="3" borderId="0" xfId="0" applyFont="1" applyFill="1" applyAlignment="1">
      <alignment horizontal="center" wrapText="1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1" fillId="5" borderId="0" xfId="0" quotePrefix="1" applyFont="1" applyFill="1" applyAlignment="1">
      <alignment horizontal="center" wrapText="1"/>
    </xf>
    <xf numFmtId="0" fontId="8" fillId="0" borderId="0" xfId="0" quotePrefix="1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8" fillId="0" borderId="0" xfId="0" quotePrefix="1" applyFont="1" applyFill="1" applyAlignment="1">
      <alignment horizontal="left" vertical="top" wrapText="1"/>
    </xf>
    <xf numFmtId="0" fontId="20" fillId="8" borderId="0" xfId="9" applyFont="1" applyFill="1" applyBorder="1" applyAlignment="1">
      <alignment horizontal="center" vertical="center"/>
    </xf>
    <xf numFmtId="0" fontId="19" fillId="8" borderId="0" xfId="9" applyFont="1" applyFill="1" applyBorder="1"/>
    <xf numFmtId="0" fontId="35" fillId="3" borderId="0" xfId="9" applyFont="1" applyFill="1" applyBorder="1" applyAlignment="1">
      <alignment horizontal="center"/>
    </xf>
    <xf numFmtId="0" fontId="0" fillId="0" borderId="0" xfId="0" applyFont="1" applyFill="1" applyBorder="1" applyAlignment="1"/>
    <xf numFmtId="0" fontId="40" fillId="0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20" fillId="9" borderId="0" xfId="9" applyFont="1" applyFill="1" applyBorder="1" applyAlignment="1">
      <alignment horizontal="center" vertical="center"/>
    </xf>
    <xf numFmtId="0" fontId="19" fillId="9" borderId="0" xfId="9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1" fillId="3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wrapText="1"/>
    </xf>
    <xf numFmtId="0" fontId="35" fillId="0" borderId="0" xfId="9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0" fillId="6" borderId="0" xfId="0" applyFont="1" applyFill="1" applyBorder="1"/>
    <xf numFmtId="0" fontId="0" fillId="0" borderId="0" xfId="0" applyAlignment="1"/>
    <xf numFmtId="168" fontId="24" fillId="0" borderId="0" xfId="0" applyNumberFormat="1" applyFont="1" applyFill="1" applyBorder="1"/>
    <xf numFmtId="171" fontId="0" fillId="0" borderId="0" xfId="0" applyNumberFormat="1" applyFont="1" applyFill="1" applyBorder="1"/>
    <xf numFmtId="171" fontId="27" fillId="8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0" fontId="29" fillId="8" borderId="0" xfId="9" applyFont="1" applyFill="1" applyBorder="1" applyAlignment="1">
      <alignment horizontal="center" vertical="center"/>
    </xf>
    <xf numFmtId="168" fontId="0" fillId="8" borderId="0" xfId="0" applyNumberFormat="1" applyFont="1" applyFill="1" applyBorder="1"/>
    <xf numFmtId="168" fontId="0" fillId="0" borderId="0" xfId="0" applyNumberFormat="1" applyFont="1" applyFill="1" applyBorder="1"/>
    <xf numFmtId="168" fontId="40" fillId="0" borderId="5" xfId="0" applyNumberFormat="1" applyFont="1" applyFill="1" applyBorder="1" applyAlignment="1">
      <alignment horizontal="left" wrapText="1"/>
    </xf>
    <xf numFmtId="171" fontId="28" fillId="0" borderId="5" xfId="0" applyNumberFormat="1" applyFont="1" applyFill="1" applyBorder="1" applyAlignment="1">
      <alignment horizontal="left" wrapText="1"/>
    </xf>
    <xf numFmtId="0" fontId="35" fillId="3" borderId="0" xfId="10" applyFont="1" applyFill="1" applyBorder="1" applyAlignment="1">
      <alignment horizontal="center"/>
    </xf>
    <xf numFmtId="0" fontId="29" fillId="8" borderId="0" xfId="10" applyFont="1" applyFill="1" applyBorder="1" applyAlignment="1">
      <alignment horizontal="center" vertical="center"/>
    </xf>
    <xf numFmtId="0" fontId="5" fillId="4" borderId="0" xfId="10" applyFont="1" applyFill="1" applyBorder="1" applyAlignment="1">
      <alignment horizontal="left"/>
    </xf>
    <xf numFmtId="0" fontId="0" fillId="0" borderId="0" xfId="0" applyAlignment="1">
      <alignment horizontal="center"/>
    </xf>
    <xf numFmtId="171" fontId="28" fillId="0" borderId="0" xfId="0" applyNumberFormat="1" applyFont="1" applyFill="1" applyBorder="1" applyAlignment="1">
      <alignment horizontal="center" vertical="center"/>
    </xf>
  </cellXfs>
  <cellStyles count="18">
    <cellStyle name="Normal - Styl1" xfId="1"/>
    <cellStyle name="Normal - Styl2" xfId="2"/>
    <cellStyle name="Normal - Styl3" xfId="3"/>
    <cellStyle name="Normal - Styl4" xfId="4"/>
    <cellStyle name="Normal - Styl5" xfId="5"/>
    <cellStyle name="Normal - Styl6" xfId="6"/>
    <cellStyle name="Normal - Styl7" xfId="7"/>
    <cellStyle name="Normal_daily - tablica" xfId="8"/>
    <cellStyle name="Normalny" xfId="0" builtinId="0"/>
    <cellStyle name="Normalny 2" xfId="9"/>
    <cellStyle name="Normalny 2 2" xfId="10"/>
    <cellStyle name="Normalny 3" xfId="11"/>
    <cellStyle name="Normalny_sektor" xfId="12"/>
    <cellStyle name="Normalny_sektor 2" xfId="13"/>
    <cellStyle name="Przecinek [0]" xfId="14"/>
    <cellStyle name="Styl 1" xfId="15"/>
    <cellStyle name="Styl 1 2" xfId="16"/>
    <cellStyle name="Waluty [0]" xfId="17"/>
  </cellStyles>
  <dxfs count="44"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2" formatCode="&quot;*&quot;"/>
    </dxf>
    <dxf>
      <numFmt numFmtId="172" formatCode="&quot;*&quot;"/>
    </dxf>
    <dxf>
      <numFmt numFmtId="0" formatCode="General"/>
    </dxf>
    <dxf>
      <numFmt numFmtId="0" formatCode="General"/>
    </dxf>
    <dxf>
      <numFmt numFmtId="173" formatCode="&quot;**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B547"/>
      <rgbColor rgb="00FFFFCC"/>
      <rgbColor rgb="00CCFFFF"/>
      <rgbColor rgb="00660066"/>
      <rgbColor rgb="00FF8080"/>
      <rgbColor rgb="000066CC"/>
      <rgbColor rgb="00CCCCFF"/>
      <rgbColor rgb="00000080"/>
      <rgbColor rgb="00E31837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%20kw%20ESA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%20kw%20B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%20kw%20Fundusz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%20kw%20GF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%20kw%20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"/>
      <sheetName val="@PivotData"/>
      <sheetName val="@Data1.M"/>
      <sheetName val="@Data1.Q"/>
      <sheetName val="@Data1.Y"/>
      <sheetName val="oblicz Q"/>
      <sheetName val="oblicz Y"/>
      <sheetName val="tablica ESA"/>
      <sheetName val="tablica COFOG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TAB. 2.   PODSTAWOWE DANE Z ZAKRESU FINANSÓW PUBLICZNYCH (wg. ESA 2010)</v>
          </cell>
        </row>
        <row r="9">
          <cell r="B9" t="str">
            <v>SEKTOR INSTYTUCJI RZĄDOWYCH I SAMORZĄDOWYCH</v>
          </cell>
        </row>
        <row r="10">
          <cell r="D10" t="str">
            <v>I kw. 2014</v>
          </cell>
          <cell r="E10" t="str">
            <v>II kw. 2014</v>
          </cell>
          <cell r="F10" t="str">
            <v>III kw. 2014</v>
          </cell>
          <cell r="G10" t="str">
            <v>IV kw. 2014</v>
          </cell>
          <cell r="H10" t="str">
            <v>I kw. 2015</v>
          </cell>
          <cell r="I10" t="str">
            <v>II kw. 2015</v>
          </cell>
          <cell r="J10" t="str">
            <v>III kw. 2015</v>
          </cell>
          <cell r="K10" t="str">
            <v>IV kw. 2015</v>
          </cell>
          <cell r="L10" t="str">
            <v>I kw. 2016</v>
          </cell>
          <cell r="M10" t="str">
            <v>II kw. 2016</v>
          </cell>
          <cell r="N10" t="str">
            <v>III kw. 2016</v>
          </cell>
          <cell r="O10" t="str">
            <v>IV kw. 2016</v>
          </cell>
        </row>
        <row r="11">
          <cell r="B11" t="str">
            <v>Dochody</v>
          </cell>
          <cell r="C11" t="str">
            <v>mld zł</v>
          </cell>
          <cell r="D11">
            <v>163.05120000000002</v>
          </cell>
          <cell r="E11">
            <v>162.37010000000001</v>
          </cell>
          <cell r="F11">
            <v>166.30699999999999</v>
          </cell>
          <cell r="G11">
            <v>174.9726</v>
          </cell>
          <cell r="H11">
            <v>168.3073</v>
          </cell>
          <cell r="I11">
            <v>165.30110000000002</v>
          </cell>
          <cell r="J11">
            <v>177.0103</v>
          </cell>
          <cell r="K11">
            <v>191.01489999999998</v>
          </cell>
          <cell r="L11">
            <v>171.68529999999998</v>
          </cell>
          <cell r="M11">
            <v>175.14589999999998</v>
          </cell>
          <cell r="N11">
            <v>181.70150000000001</v>
          </cell>
          <cell r="O11">
            <v>190.64359999999999</v>
          </cell>
        </row>
        <row r="12">
          <cell r="B12" t="str">
            <v>Podatkowe</v>
          </cell>
          <cell r="C12" t="str">
            <v>mld zł</v>
          </cell>
          <cell r="D12">
            <v>81.992100000000008</v>
          </cell>
          <cell r="E12">
            <v>78.610900000000001</v>
          </cell>
          <cell r="F12">
            <v>84.679000000000002</v>
          </cell>
          <cell r="G12">
            <v>92.196899999999999</v>
          </cell>
          <cell r="H12">
            <v>83.134</v>
          </cell>
          <cell r="I12">
            <v>80.034000000000006</v>
          </cell>
          <cell r="J12">
            <v>90.922200000000004</v>
          </cell>
          <cell r="K12">
            <v>101.649</v>
          </cell>
          <cell r="L12">
            <v>87.440699999999993</v>
          </cell>
          <cell r="M12">
            <v>89.646899999999988</v>
          </cell>
          <cell r="N12">
            <v>98.683499999999995</v>
          </cell>
          <cell r="O12">
            <v>104.99630000000001</v>
          </cell>
        </row>
        <row r="13">
          <cell r="B13" t="str">
            <v>Składki na ubezpieczenia społeczne</v>
          </cell>
          <cell r="C13" t="str">
            <v>mld zł</v>
          </cell>
          <cell r="D13">
            <v>57.476099999999995</v>
          </cell>
          <cell r="E13">
            <v>57.322400000000002</v>
          </cell>
          <cell r="F13">
            <v>57.168699999999994</v>
          </cell>
          <cell r="G13">
            <v>57.097799999999999</v>
          </cell>
          <cell r="H13">
            <v>61.936999999999998</v>
          </cell>
          <cell r="I13">
            <v>59.502699999999997</v>
          </cell>
          <cell r="J13">
            <v>61.765999999999998</v>
          </cell>
          <cell r="K13">
            <v>61.292000000000002</v>
          </cell>
          <cell r="L13">
            <v>65.481999999999999</v>
          </cell>
          <cell r="M13">
            <v>64.546999999999997</v>
          </cell>
          <cell r="N13">
            <v>63.826000000000001</v>
          </cell>
          <cell r="O13">
            <v>64.52</v>
          </cell>
        </row>
        <row r="14">
          <cell r="B14" t="str">
            <v>Pozostałe</v>
          </cell>
          <cell r="C14" t="str">
            <v>mld zł</v>
          </cell>
          <cell r="D14">
            <v>23.582999999999998</v>
          </cell>
          <cell r="E14">
            <v>26.436800000000016</v>
          </cell>
          <cell r="F14">
            <v>24.459299999999988</v>
          </cell>
          <cell r="G14">
            <v>25.677899999999994</v>
          </cell>
          <cell r="H14">
            <v>23.236299999999989</v>
          </cell>
          <cell r="I14">
            <v>25.764399999999995</v>
          </cell>
          <cell r="J14">
            <v>24.322099999999978</v>
          </cell>
          <cell r="K14">
            <v>28.073899999999995</v>
          </cell>
          <cell r="L14">
            <v>18.762599999999978</v>
          </cell>
          <cell r="M14">
            <v>20.952000000000002</v>
          </cell>
          <cell r="N14">
            <v>19.192</v>
          </cell>
          <cell r="O14">
            <v>21.127300000000016</v>
          </cell>
        </row>
        <row r="15">
          <cell r="B15" t="str">
            <v>Wydatki</v>
          </cell>
          <cell r="C15" t="str">
            <v>mld zł</v>
          </cell>
          <cell r="D15">
            <v>165.34039999999999</v>
          </cell>
          <cell r="E15">
            <v>176.15879999999999</v>
          </cell>
          <cell r="F15">
            <v>178.75399999999999</v>
          </cell>
          <cell r="G15">
            <v>206.4383</v>
          </cell>
          <cell r="H15">
            <v>170.38129999999998</v>
          </cell>
          <cell r="I15">
            <v>177.26329999999999</v>
          </cell>
          <cell r="J15">
            <v>183.11520000000002</v>
          </cell>
          <cell r="K15">
            <v>217.072</v>
          </cell>
          <cell r="L15">
            <v>170.6533</v>
          </cell>
          <cell r="M15">
            <v>186.7243</v>
          </cell>
          <cell r="N15">
            <v>189.77029999999999</v>
          </cell>
          <cell r="O15">
            <v>216.76270000000002</v>
          </cell>
        </row>
        <row r="16">
          <cell r="B16" t="str">
            <v>Wynagrodzenia (łącznie ze składkami)</v>
          </cell>
          <cell r="C16" t="str">
            <v>mld zł</v>
          </cell>
          <cell r="D16">
            <v>41.435000000000002</v>
          </cell>
          <cell r="E16">
            <v>44.246000000000002</v>
          </cell>
          <cell r="F16">
            <v>42.757300000000001</v>
          </cell>
          <cell r="G16">
            <v>50.269400000000005</v>
          </cell>
          <cell r="H16">
            <v>42.485500000000002</v>
          </cell>
          <cell r="I16">
            <v>44.301000000000002</v>
          </cell>
          <cell r="J16">
            <v>43.647500000000001</v>
          </cell>
          <cell r="K16">
            <v>53.765999999999998</v>
          </cell>
          <cell r="L16">
            <v>43.453900000000004</v>
          </cell>
          <cell r="M16">
            <v>45.378399999999999</v>
          </cell>
          <cell r="N16">
            <v>44.734000000000002</v>
          </cell>
          <cell r="O16">
            <v>56.8748</v>
          </cell>
        </row>
        <row r="17">
          <cell r="B17" t="str">
            <v>Zużycie pośrednie</v>
          </cell>
          <cell r="C17" t="str">
            <v>mld zł</v>
          </cell>
          <cell r="D17">
            <v>20.536999999999999</v>
          </cell>
          <cell r="E17">
            <v>24.984999999999999</v>
          </cell>
          <cell r="F17">
            <v>24.768999999999998</v>
          </cell>
          <cell r="G17">
            <v>30.918200000000002</v>
          </cell>
          <cell r="H17">
            <v>21.215</v>
          </cell>
          <cell r="I17">
            <v>24.94</v>
          </cell>
          <cell r="J17">
            <v>24.677</v>
          </cell>
          <cell r="K17">
            <v>34.491</v>
          </cell>
          <cell r="L17">
            <v>21.36</v>
          </cell>
          <cell r="M17">
            <v>25.536000000000001</v>
          </cell>
          <cell r="N17">
            <v>24.506</v>
          </cell>
          <cell r="O17">
            <v>35.591000000000001</v>
          </cell>
        </row>
        <row r="18">
          <cell r="B18" t="str">
            <v>Świadczenia socjalne</v>
          </cell>
          <cell r="C18" t="str">
            <v>mld zł</v>
          </cell>
          <cell r="D18">
            <v>69.605800000000002</v>
          </cell>
          <cell r="E18">
            <v>70.229900000000001</v>
          </cell>
          <cell r="F18">
            <v>70.820100000000011</v>
          </cell>
          <cell r="G18">
            <v>69.703000000000003</v>
          </cell>
          <cell r="H18">
            <v>70.602000000000004</v>
          </cell>
          <cell r="I18">
            <v>72.318399999999997</v>
          </cell>
          <cell r="J18">
            <v>73.542600000000007</v>
          </cell>
          <cell r="K18">
            <v>75.403199999999998</v>
          </cell>
          <cell r="L18">
            <v>76.412999999999997</v>
          </cell>
          <cell r="M18">
            <v>80.635000000000005</v>
          </cell>
          <cell r="N18">
            <v>82.171999999999997</v>
          </cell>
          <cell r="O18">
            <v>79.36</v>
          </cell>
        </row>
        <row r="19">
          <cell r="B19" t="str">
            <v>Odsetki</v>
          </cell>
          <cell r="C19" t="str">
            <v>mld zł</v>
          </cell>
          <cell r="D19">
            <v>6.4720000000000004</v>
          </cell>
          <cell r="E19">
            <v>7.5350000000000001</v>
          </cell>
          <cell r="F19">
            <v>8.4049999999999994</v>
          </cell>
          <cell r="G19">
            <v>11.090299999999999</v>
          </cell>
          <cell r="H19">
            <v>8.1470000000000002</v>
          </cell>
          <cell r="I19">
            <v>7.5125999999999999</v>
          </cell>
          <cell r="J19">
            <v>7.8151000000000002</v>
          </cell>
          <cell r="K19">
            <v>8.0679999999999996</v>
          </cell>
          <cell r="L19">
            <v>7.4109999999999996</v>
          </cell>
          <cell r="M19">
            <v>8.3350000000000009</v>
          </cell>
          <cell r="N19">
            <v>7.8659999999999997</v>
          </cell>
          <cell r="O19">
            <v>7.9749999999999996</v>
          </cell>
        </row>
        <row r="20">
          <cell r="B20" t="str">
            <v>Inwestycje</v>
          </cell>
          <cell r="C20" t="str">
            <v>mld zł</v>
          </cell>
          <cell r="D20">
            <v>10.234</v>
          </cell>
          <cell r="E20">
            <v>15.742000000000001</v>
          </cell>
          <cell r="F20">
            <v>20.12</v>
          </cell>
          <cell r="G20">
            <v>31.420200000000001</v>
          </cell>
          <cell r="H20">
            <v>12.082000000000001</v>
          </cell>
          <cell r="I20">
            <v>16.231999999999999</v>
          </cell>
          <cell r="J20">
            <v>19.75</v>
          </cell>
          <cell r="K20">
            <v>30.948</v>
          </cell>
          <cell r="L20">
            <v>7.8933999999999997</v>
          </cell>
          <cell r="M20">
            <v>14.400499999999999</v>
          </cell>
          <cell r="N20">
            <v>17.258200000000002</v>
          </cell>
          <cell r="O20">
            <v>21.806099999999997</v>
          </cell>
        </row>
        <row r="21">
          <cell r="B21" t="str">
            <v>Pozostałe</v>
          </cell>
          <cell r="C21" t="str">
            <v>mld zł</v>
          </cell>
          <cell r="D21">
            <v>17.056600000000007</v>
          </cell>
          <cell r="E21">
            <v>13.420899999999994</v>
          </cell>
          <cell r="F21">
            <v>11.882599999999977</v>
          </cell>
          <cell r="G21">
            <v>13.037199999999983</v>
          </cell>
          <cell r="H21">
            <v>15.849799999999988</v>
          </cell>
          <cell r="I21">
            <v>11.959299999999988</v>
          </cell>
          <cell r="J21">
            <v>13.683</v>
          </cell>
          <cell r="K21">
            <v>14.395799999999989</v>
          </cell>
          <cell r="L21">
            <v>14.122</v>
          </cell>
          <cell r="M21">
            <v>12.439399999999994</v>
          </cell>
          <cell r="N21">
            <v>13.234099999999977</v>
          </cell>
          <cell r="O21">
            <v>15.155800000000017</v>
          </cell>
        </row>
        <row r="22">
          <cell r="B22" t="str">
            <v>Wynik</v>
          </cell>
          <cell r="C22" t="str">
            <v>mld zł</v>
          </cell>
          <cell r="D22">
            <v>-2.2893000000000003</v>
          </cell>
          <cell r="E22">
            <v>-13.788600000000001</v>
          </cell>
          <cell r="F22">
            <v>-12.446999999999999</v>
          </cell>
          <cell r="G22">
            <v>-31.465700000000002</v>
          </cell>
          <cell r="H22">
            <v>-2.0739999999999998</v>
          </cell>
          <cell r="I22">
            <v>-11.962200000000001</v>
          </cell>
          <cell r="J22">
            <v>-6.1048999999999998</v>
          </cell>
          <cell r="K22">
            <v>-26.057099999999998</v>
          </cell>
          <cell r="L22">
            <v>1.032</v>
          </cell>
          <cell r="M22">
            <v>-11.5784</v>
          </cell>
          <cell r="N22">
            <v>-8.0686999999999998</v>
          </cell>
          <cell r="O22">
            <v>-26.1191</v>
          </cell>
        </row>
        <row r="23">
          <cell r="B23" t="str">
            <v>Spożycie</v>
          </cell>
          <cell r="C23" t="str">
            <v>mld zł</v>
          </cell>
          <cell r="D23">
            <v>70.135999999999996</v>
          </cell>
          <cell r="E23">
            <v>76.370100000000008</v>
          </cell>
          <cell r="F23">
            <v>75.17110000000001</v>
          </cell>
          <cell r="G23">
            <v>90.347499999999997</v>
          </cell>
          <cell r="H23">
            <v>71.868499999999997</v>
          </cell>
          <cell r="I23">
            <v>76.771600000000007</v>
          </cell>
          <cell r="J23">
            <v>75.946899999999999</v>
          </cell>
          <cell r="K23">
            <v>99.237300000000005</v>
          </cell>
          <cell r="L23">
            <v>74.397499999999994</v>
          </cell>
          <cell r="M23">
            <v>79.309300000000007</v>
          </cell>
          <cell r="N23">
            <v>78.171700000000001</v>
          </cell>
          <cell r="O23">
            <v>99.045600000000007</v>
          </cell>
        </row>
        <row r="24">
          <cell r="B24" t="str">
            <v>Zakupy netto</v>
          </cell>
          <cell r="C24" t="str">
            <v>mld zł</v>
          </cell>
          <cell r="D24">
            <v>18.9008</v>
          </cell>
          <cell r="E24">
            <v>22.312000000000008</v>
          </cell>
          <cell r="F24">
            <v>22.560100000000002</v>
          </cell>
          <cell r="G24">
            <v>30.155399999999997</v>
          </cell>
          <cell r="H24">
            <v>19.582599999999999</v>
          </cell>
          <cell r="I24">
            <v>22.640100000000007</v>
          </cell>
          <cell r="J24">
            <v>22.306199999999993</v>
          </cell>
          <cell r="K24">
            <v>35.1785</v>
          </cell>
          <cell r="L24">
            <v>20.766999999999999</v>
          </cell>
          <cell r="M24">
            <v>23.680199999999999</v>
          </cell>
          <cell r="N24">
            <v>23.094799999999996</v>
          </cell>
          <cell r="O24">
            <v>31.760700000000003</v>
          </cell>
        </row>
        <row r="26">
          <cell r="B26" t="str">
            <v>SEKTOR INSTYTUCJI RZĄDOWYCH I SAMORZĄDOWYCH</v>
          </cell>
        </row>
        <row r="27">
          <cell r="D27" t="str">
            <v>I kw. 2014</v>
          </cell>
          <cell r="E27" t="str">
            <v>II kw. 2014</v>
          </cell>
          <cell r="F27" t="str">
            <v>III kw. 2014</v>
          </cell>
          <cell r="G27" t="str">
            <v>IV kw. 2014</v>
          </cell>
          <cell r="H27" t="str">
            <v>I kw. 2015</v>
          </cell>
          <cell r="I27" t="str">
            <v>II kw. 2015</v>
          </cell>
          <cell r="J27" t="str">
            <v>III kw. 2015</v>
          </cell>
          <cell r="K27" t="str">
            <v>IV kw. 2015</v>
          </cell>
          <cell r="L27" t="str">
            <v>I kw. 2016</v>
          </cell>
          <cell r="M27" t="str">
            <v>II kw. 2016</v>
          </cell>
          <cell r="N27" t="str">
            <v>III kw. 2016</v>
          </cell>
          <cell r="O27" t="str">
            <v>IV kw. 2016</v>
          </cell>
        </row>
        <row r="28">
          <cell r="B28" t="str">
            <v>Dochody</v>
          </cell>
          <cell r="C28" t="str">
            <v>r/r</v>
          </cell>
          <cell r="D28">
            <v>3.2138159269045303</v>
          </cell>
          <cell r="E28">
            <v>4.167599578890389</v>
          </cell>
          <cell r="F28">
            <v>3.575605764116645</v>
          </cell>
          <cell r="G28">
            <v>7.298350228826564</v>
          </cell>
          <cell r="H28">
            <v>3.2235886641741871</v>
          </cell>
          <cell r="I28">
            <v>1.8051353050838799</v>
          </cell>
          <cell r="J28">
            <v>6.4358686044484017</v>
          </cell>
          <cell r="K28">
            <v>9.1684640909490867</v>
          </cell>
          <cell r="L28">
            <v>2.0070430694331094</v>
          </cell>
          <cell r="M28">
            <v>5.9556772459469443</v>
          </cell>
          <cell r="N28">
            <v>2.6502412571471865</v>
          </cell>
          <cell r="O28">
            <v>-0.19438274186987314</v>
          </cell>
        </row>
        <row r="29">
          <cell r="B29" t="str">
            <v>Podatkowe</v>
          </cell>
          <cell r="C29" t="str">
            <v>r/r</v>
          </cell>
          <cell r="D29">
            <v>6.7897471964990501</v>
          </cell>
          <cell r="E29">
            <v>6.8532941864100252</v>
          </cell>
          <cell r="F29">
            <v>2.0843881856540207</v>
          </cell>
          <cell r="G29">
            <v>1.3943846297660656</v>
          </cell>
          <cell r="H29">
            <v>1.3926951498985716</v>
          </cell>
          <cell r="I29">
            <v>1.8103087485323357</v>
          </cell>
          <cell r="J29">
            <v>7.3727842794553595</v>
          </cell>
          <cell r="K29">
            <v>10.252080059090929</v>
          </cell>
          <cell r="L29">
            <v>5.180431592368933</v>
          </cell>
          <cell r="M29">
            <v>12.011020316365546</v>
          </cell>
          <cell r="N29">
            <v>8.5361990800926435</v>
          </cell>
          <cell r="O29">
            <v>3.2929984554693021</v>
          </cell>
        </row>
        <row r="30">
          <cell r="B30" t="str">
            <v>Składki na ubezpieczenia społeczne</v>
          </cell>
          <cell r="C30" t="str">
            <v>r/r</v>
          </cell>
          <cell r="D30">
            <v>0.51537737795857197</v>
          </cell>
          <cell r="E30">
            <v>2.5383071512645046</v>
          </cell>
          <cell r="F30">
            <v>4.0333161669302058</v>
          </cell>
          <cell r="G30">
            <v>7.3268934716042651</v>
          </cell>
          <cell r="H30">
            <v>7.7613129631272813</v>
          </cell>
          <cell r="I30">
            <v>3.803574169957983</v>
          </cell>
          <cell r="J30">
            <v>8.041638169138011</v>
          </cell>
          <cell r="K30">
            <v>7.3456420387475418</v>
          </cell>
          <cell r="L30">
            <v>5.7235578087411483</v>
          </cell>
          <cell r="M30">
            <v>8.4774304359298185</v>
          </cell>
          <cell r="N30">
            <v>3.3351682155231117</v>
          </cell>
          <cell r="O30">
            <v>5.2665927037786275</v>
          </cell>
        </row>
        <row r="31">
          <cell r="B31" t="str">
            <v>Pozostałe</v>
          </cell>
          <cell r="C31" t="str">
            <v>r/r</v>
          </cell>
          <cell r="D31">
            <v>-1.7939684681308847</v>
          </cell>
          <cell r="E31">
            <v>0.13370452436420521</v>
          </cell>
          <cell r="F31">
            <v>7.923754053875129</v>
          </cell>
          <cell r="G31">
            <v>35.559227544846834</v>
          </cell>
          <cell r="H31">
            <v>-1.4701267862443785</v>
          </cell>
          <cell r="I31">
            <v>-2.5434243176179478</v>
          </cell>
          <cell r="J31">
            <v>-0.56093183369929989</v>
          </cell>
          <cell r="K31">
            <v>9.3309811160569893</v>
          </cell>
          <cell r="L31">
            <v>-19.253065247048866</v>
          </cell>
          <cell r="M31">
            <v>-18.678486593904751</v>
          </cell>
          <cell r="N31">
            <v>-21.092339888414173</v>
          </cell>
          <cell r="O31">
            <v>-24.743979283248777</v>
          </cell>
        </row>
        <row r="32">
          <cell r="B32" t="str">
            <v>Wydatki</v>
          </cell>
          <cell r="C32" t="str">
            <v>r/r</v>
          </cell>
          <cell r="D32">
            <v>-8.6480759240714633E-3</v>
          </cell>
          <cell r="E32">
            <v>1.8141843799470507</v>
          </cell>
          <cell r="F32">
            <v>4.3165362666195222</v>
          </cell>
          <cell r="G32">
            <v>5.3810958723695848</v>
          </cell>
          <cell r="H32">
            <v>3.04880113995128</v>
          </cell>
          <cell r="I32">
            <v>0.62699110121096169</v>
          </cell>
          <cell r="J32">
            <v>2.4397775714109997</v>
          </cell>
          <cell r="K32">
            <v>5.1510305984887594</v>
          </cell>
          <cell r="L32">
            <v>0.15964193253601877</v>
          </cell>
          <cell r="M32">
            <v>5.3372581916279387</v>
          </cell>
          <cell r="N32">
            <v>3.6343787954249365</v>
          </cell>
          <cell r="O32">
            <v>-0.1424872853246768</v>
          </cell>
        </row>
        <row r="33">
          <cell r="B33" t="str">
            <v>Wynagrodzenia (łącznie ze składkami)</v>
          </cell>
          <cell r="C33" t="str">
            <v>r/r</v>
          </cell>
          <cell r="D33">
            <v>-0.36549883377017522</v>
          </cell>
          <cell r="E33">
            <v>3.3239457669548216</v>
          </cell>
          <cell r="F33">
            <v>2.0645749587037301</v>
          </cell>
          <cell r="G33">
            <v>10.499197678763778</v>
          </cell>
          <cell r="H33">
            <v>2.5352962471340703</v>
          </cell>
          <cell r="I33">
            <v>0.12430502192289339</v>
          </cell>
          <cell r="J33">
            <v>2.0819836612695326</v>
          </cell>
          <cell r="K33">
            <v>6.9557225668100244</v>
          </cell>
          <cell r="L33">
            <v>2.2793659013075001</v>
          </cell>
          <cell r="M33">
            <v>2.4319992776686803</v>
          </cell>
          <cell r="N33">
            <v>2.4892605532963046</v>
          </cell>
          <cell r="O33">
            <v>5.7820927723840327</v>
          </cell>
        </row>
        <row r="34">
          <cell r="B34" t="str">
            <v>Zużycie pośrednie</v>
          </cell>
          <cell r="C34" t="str">
            <v>r/r</v>
          </cell>
          <cell r="D34">
            <v>-10.150063437896478</v>
          </cell>
          <cell r="E34">
            <v>12.21144345639091</v>
          </cell>
          <cell r="F34">
            <v>14.372128460277509</v>
          </cell>
          <cell r="G34">
            <v>3.8726041894139343</v>
          </cell>
          <cell r="H34">
            <v>3.3013585236402605</v>
          </cell>
          <cell r="I34">
            <v>-0.18010806483890462</v>
          </cell>
          <cell r="J34">
            <v>-0.37143203197544494</v>
          </cell>
          <cell r="K34">
            <v>11.555653304526132</v>
          </cell>
          <cell r="L34">
            <v>0.68347867075182478</v>
          </cell>
          <cell r="M34">
            <v>2.3897353648757047</v>
          </cell>
          <cell r="N34">
            <v>-0.69295295214166686</v>
          </cell>
          <cell r="O34">
            <v>3.1892377721724614</v>
          </cell>
        </row>
        <row r="35">
          <cell r="B35" t="str">
            <v>Świadczenia socjalne</v>
          </cell>
          <cell r="C35" t="str">
            <v>r/r</v>
          </cell>
          <cell r="D35">
            <v>3.2797490629924368</v>
          </cell>
          <cell r="E35">
            <v>4.2490878377375481</v>
          </cell>
          <cell r="F35">
            <v>3.3141595050497159</v>
          </cell>
          <cell r="G35">
            <v>1.4689805062749599</v>
          </cell>
          <cell r="H35">
            <v>1.4312025721994388</v>
          </cell>
          <cell r="I35">
            <v>2.9738046045914928</v>
          </cell>
          <cell r="J35">
            <v>3.8442476076707095</v>
          </cell>
          <cell r="K35">
            <v>8.1778402651248854</v>
          </cell>
          <cell r="L35">
            <v>8.23064502422028</v>
          </cell>
          <cell r="M35">
            <v>11.499977875616722</v>
          </cell>
          <cell r="N35">
            <v>11.73387941138877</v>
          </cell>
          <cell r="O35">
            <v>5.2475226515585689</v>
          </cell>
        </row>
        <row r="36">
          <cell r="B36" t="str">
            <v>Odsetki</v>
          </cell>
          <cell r="C36" t="str">
            <v>r/r</v>
          </cell>
          <cell r="D36">
            <v>-31.859338808170151</v>
          </cell>
          <cell r="E36">
            <v>-40.093814596915244</v>
          </cell>
          <cell r="F36">
            <v>-1.9596407325323639</v>
          </cell>
          <cell r="G36">
            <v>2.205326698000178</v>
          </cell>
          <cell r="H36">
            <v>25.880716934487012</v>
          </cell>
          <cell r="I36">
            <v>-0.29727936297278745</v>
          </cell>
          <cell r="J36">
            <v>-7.0184414039262322</v>
          </cell>
          <cell r="K36">
            <v>-27.251742513728203</v>
          </cell>
          <cell r="L36">
            <v>-9.034000245489139</v>
          </cell>
          <cell r="M36">
            <v>10.946942469983753</v>
          </cell>
          <cell r="N36">
            <v>0.65130324627963887</v>
          </cell>
          <cell r="O36">
            <v>-1.1527020327218622</v>
          </cell>
        </row>
        <row r="37">
          <cell r="B37" t="str">
            <v>Inwestycje</v>
          </cell>
          <cell r="C37" t="str">
            <v>r/r</v>
          </cell>
          <cell r="D37">
            <v>11.275415896487999</v>
          </cell>
          <cell r="E37">
            <v>18.209807013591643</v>
          </cell>
          <cell r="F37">
            <v>22.235722964763056</v>
          </cell>
          <cell r="G37">
            <v>6.6248133568616936</v>
          </cell>
          <cell r="H37">
            <v>18.057455540355676</v>
          </cell>
          <cell r="I37">
            <v>3.1126921610977121</v>
          </cell>
          <cell r="J37">
            <v>-1.8389662027832969</v>
          </cell>
          <cell r="K37">
            <v>-1.5028548513376734</v>
          </cell>
          <cell r="L37">
            <v>-34.66810130773051</v>
          </cell>
          <cell r="M37">
            <v>-11.283267619517005</v>
          </cell>
          <cell r="N37">
            <v>-12.616708860759488</v>
          </cell>
          <cell r="O37">
            <v>-29.539550213260952</v>
          </cell>
        </row>
        <row r="38">
          <cell r="B38" t="str">
            <v>Pozostałe</v>
          </cell>
          <cell r="C38" t="str">
            <v>r/r</v>
          </cell>
          <cell r="D38">
            <v>15.08943813553023</v>
          </cell>
          <cell r="E38">
            <v>-8.507795403881687</v>
          </cell>
          <cell r="F38">
            <v>-16.47911380393758</v>
          </cell>
          <cell r="G38">
            <v>12.143133628660976</v>
          </cell>
          <cell r="H38">
            <v>-7.0752670520503358</v>
          </cell>
          <cell r="I38">
            <v>-10.890476793657697</v>
          </cell>
          <cell r="J38">
            <v>15.151566155555415</v>
          </cell>
          <cell r="K38">
            <v>10.42094928358857</v>
          </cell>
          <cell r="L38">
            <v>-10.901083925349155</v>
          </cell>
          <cell r="M38">
            <v>4.0144490062128</v>
          </cell>
          <cell r="N38">
            <v>-3.2807132938684731</v>
          </cell>
          <cell r="O38">
            <v>5.279317578738457</v>
          </cell>
        </row>
        <row r="39">
          <cell r="B39" t="str">
            <v>Spożycie</v>
          </cell>
          <cell r="C39" t="str">
            <v>r/r</v>
          </cell>
          <cell r="D39">
            <v>-2.5947061494938595</v>
          </cell>
          <cell r="E39">
            <v>5.7069497695406</v>
          </cell>
          <cell r="F39">
            <v>5.2705948254735233</v>
          </cell>
          <cell r="G39">
            <v>6.6724363076501731</v>
          </cell>
          <cell r="H39">
            <v>2.4702007528230894</v>
          </cell>
          <cell r="I39">
            <v>0.52572931029291681</v>
          </cell>
          <cell r="J39">
            <v>1.0320455600622864</v>
          </cell>
          <cell r="K39">
            <v>9.8395639060294968</v>
          </cell>
          <cell r="L39">
            <v>3.5189269290440137</v>
          </cell>
          <cell r="M39">
            <v>3.3055192284646893</v>
          </cell>
          <cell r="N39">
            <v>2.9294151571690179</v>
          </cell>
          <cell r="O39">
            <v>-0.19317333301087558</v>
          </cell>
        </row>
        <row r="40">
          <cell r="B40" t="str">
            <v>Zakupy netto</v>
          </cell>
          <cell r="C40" t="str">
            <v>r/r</v>
          </cell>
          <cell r="D40">
            <v>-11.219250985236727</v>
          </cell>
          <cell r="E40">
            <v>10.615344954092066</v>
          </cell>
          <cell r="F40">
            <v>11.500405274499357</v>
          </cell>
          <cell r="G40">
            <v>0.88758485250967567</v>
          </cell>
          <cell r="H40">
            <v>3.6072547193769537</v>
          </cell>
          <cell r="I40">
            <v>1.4705091430620172</v>
          </cell>
          <cell r="J40">
            <v>-1.125438273766548</v>
          </cell>
          <cell r="K40">
            <v>16.657381430854841</v>
          </cell>
          <cell r="L40">
            <v>6.0482264867791002</v>
          </cell>
          <cell r="M40">
            <v>4.5940609802960068</v>
          </cell>
          <cell r="N40">
            <v>3.5353399503277387</v>
          </cell>
          <cell r="O40">
            <v>-9.7155933311539542</v>
          </cell>
        </row>
        <row r="42">
          <cell r="B42" t="str">
            <v>SEKTOR INSTYTUCJI RZĄDOWYCH I SAMORZĄDOWYCH</v>
          </cell>
        </row>
        <row r="43">
          <cell r="D43" t="str">
            <v>I kw. 2014</v>
          </cell>
          <cell r="E43" t="str">
            <v>II kw. 2014</v>
          </cell>
          <cell r="F43" t="str">
            <v>III kw. 2014</v>
          </cell>
          <cell r="G43" t="str">
            <v>IV kw. 2014</v>
          </cell>
          <cell r="H43" t="str">
            <v>I kw. 2015</v>
          </cell>
          <cell r="I43" t="str">
            <v>II kw. 2015</v>
          </cell>
          <cell r="J43" t="str">
            <v>III kw. 2015</v>
          </cell>
          <cell r="K43" t="str">
            <v>IV kw. 2015</v>
          </cell>
          <cell r="L43" t="str">
            <v>I kw. 2016</v>
          </cell>
          <cell r="M43" t="str">
            <v>II kw. 2016</v>
          </cell>
          <cell r="N43" t="str">
            <v>III kw. 2016</v>
          </cell>
          <cell r="O43" t="str">
            <v>IV kw. 2016</v>
          </cell>
        </row>
        <row r="44">
          <cell r="B44" t="str">
            <v>Dochody</v>
          </cell>
          <cell r="C44" t="str">
            <v>% PKB</v>
          </cell>
          <cell r="D44">
            <v>40.799999999999997</v>
          </cell>
          <cell r="E44">
            <v>38.799999999999997</v>
          </cell>
          <cell r="F44">
            <v>39.1</v>
          </cell>
          <cell r="G44">
            <v>36.6</v>
          </cell>
          <cell r="H44">
            <v>40.5</v>
          </cell>
          <cell r="I44">
            <v>38.1</v>
          </cell>
          <cell r="J44">
            <v>40.299999999999997</v>
          </cell>
          <cell r="K44">
            <v>37.5</v>
          </cell>
          <cell r="L44">
            <v>40.1</v>
          </cell>
          <cell r="M44">
            <v>39</v>
          </cell>
          <cell r="N44">
            <v>40.1</v>
          </cell>
          <cell r="O44">
            <v>36.6</v>
          </cell>
        </row>
        <row r="45">
          <cell r="B45" t="str">
            <v>Podatkowe</v>
          </cell>
          <cell r="C45" t="str">
            <v>% PKB</v>
          </cell>
          <cell r="D45">
            <v>20.53072017187371</v>
          </cell>
          <cell r="E45">
            <v>18.804127627398838</v>
          </cell>
          <cell r="F45">
            <v>19.932673469623147</v>
          </cell>
          <cell r="G45">
            <v>19.309699030838331</v>
          </cell>
          <cell r="H45">
            <v>20.008991939986984</v>
          </cell>
          <cell r="I45">
            <v>18.440882104298336</v>
          </cell>
          <cell r="J45">
            <v>20.676434142761728</v>
          </cell>
          <cell r="K45">
            <v>19.927413706000223</v>
          </cell>
          <cell r="L45">
            <v>20.428767043597453</v>
          </cell>
          <cell r="M45">
            <v>19.957985485044798</v>
          </cell>
          <cell r="N45">
            <v>21.787693215961855</v>
          </cell>
          <cell r="O45">
            <v>20.151564296311367</v>
          </cell>
        </row>
        <row r="46">
          <cell r="B46" t="str">
            <v>Składki na ubezpieczenia społeczne</v>
          </cell>
          <cell r="C46" t="str">
            <v>% PKB</v>
          </cell>
          <cell r="D46">
            <v>14.4</v>
          </cell>
          <cell r="E46">
            <v>13.7</v>
          </cell>
          <cell r="F46">
            <v>13.5</v>
          </cell>
          <cell r="G46">
            <v>12</v>
          </cell>
          <cell r="H46">
            <v>14.9</v>
          </cell>
          <cell r="I46">
            <v>13.7</v>
          </cell>
          <cell r="J46">
            <v>14</v>
          </cell>
          <cell r="K46">
            <v>12</v>
          </cell>
          <cell r="L46">
            <v>15.3</v>
          </cell>
          <cell r="M46">
            <v>14.4</v>
          </cell>
          <cell r="N46">
            <v>14.1</v>
          </cell>
          <cell r="O46">
            <v>12.4</v>
          </cell>
        </row>
        <row r="47">
          <cell r="B47" t="str">
            <v>Pozostałe</v>
          </cell>
          <cell r="C47" t="str">
            <v>% PKB</v>
          </cell>
          <cell r="D47">
            <v>5.9051539576776015</v>
          </cell>
          <cell r="E47">
            <v>6.3238171965976457</v>
          </cell>
          <cell r="F47">
            <v>5.7574987918557516</v>
          </cell>
          <cell r="G47">
            <v>5.3779738878852053</v>
          </cell>
          <cell r="H47">
            <v>5.5925967644419767</v>
          </cell>
          <cell r="I47">
            <v>5.936455292600443</v>
          </cell>
          <cell r="J47">
            <v>5.531039711573901</v>
          </cell>
          <cell r="K47">
            <v>5.5036470564479671</v>
          </cell>
          <cell r="L47">
            <v>4.3835054446293444</v>
          </cell>
          <cell r="M47">
            <v>4.6645194857006613</v>
          </cell>
          <cell r="N47">
            <v>4.2372778448346482</v>
          </cell>
          <cell r="O47">
            <v>4.054887118474265</v>
          </cell>
        </row>
        <row r="48">
          <cell r="B48" t="str">
            <v>Wydatki</v>
          </cell>
          <cell r="C48" t="str">
            <v>% PKB</v>
          </cell>
          <cell r="D48">
            <v>41.4</v>
          </cell>
          <cell r="E48">
            <v>42.1</v>
          </cell>
          <cell r="F48">
            <v>42.1</v>
          </cell>
          <cell r="G48">
            <v>43.2</v>
          </cell>
          <cell r="H48">
            <v>41</v>
          </cell>
          <cell r="I48">
            <v>40.9</v>
          </cell>
          <cell r="J48">
            <v>41.6</v>
          </cell>
          <cell r="K48">
            <v>42.6</v>
          </cell>
          <cell r="L48">
            <v>39.799999999999997</v>
          </cell>
          <cell r="M48">
            <v>41.5</v>
          </cell>
          <cell r="N48">
            <v>41.9</v>
          </cell>
          <cell r="O48">
            <v>41.6</v>
          </cell>
        </row>
        <row r="49">
          <cell r="B49" t="str">
            <v>Wynagrodzenia (łącznie ze składkami)</v>
          </cell>
          <cell r="C49" t="str">
            <v>% PKB</v>
          </cell>
          <cell r="D49">
            <v>10.4</v>
          </cell>
          <cell r="E49">
            <v>10.6</v>
          </cell>
          <cell r="F49">
            <v>10.1</v>
          </cell>
          <cell r="G49">
            <v>10.5</v>
          </cell>
          <cell r="H49">
            <v>10.199999999999999</v>
          </cell>
          <cell r="I49">
            <v>10.199999999999999</v>
          </cell>
          <cell r="J49">
            <v>9.9</v>
          </cell>
          <cell r="K49">
            <v>10.6</v>
          </cell>
          <cell r="L49">
            <v>10.1</v>
          </cell>
          <cell r="M49">
            <v>10.1</v>
          </cell>
          <cell r="N49">
            <v>9.9</v>
          </cell>
          <cell r="O49">
            <v>10.9</v>
          </cell>
        </row>
        <row r="50">
          <cell r="B50" t="str">
            <v>Zużycie pośrednie</v>
          </cell>
          <cell r="C50" t="str">
            <v>% PKB</v>
          </cell>
          <cell r="D50">
            <v>5.0999999999999996</v>
          </cell>
          <cell r="E50">
            <v>6</v>
          </cell>
          <cell r="F50">
            <v>5.8</v>
          </cell>
          <cell r="G50">
            <v>6.5</v>
          </cell>
          <cell r="H50">
            <v>5.0999999999999996</v>
          </cell>
          <cell r="I50">
            <v>5.7</v>
          </cell>
          <cell r="J50">
            <v>5.6</v>
          </cell>
          <cell r="K50">
            <v>6.8</v>
          </cell>
          <cell r="L50">
            <v>5</v>
          </cell>
          <cell r="M50">
            <v>5.7</v>
          </cell>
          <cell r="N50">
            <v>5.4</v>
          </cell>
          <cell r="O50">
            <v>6.8</v>
          </cell>
        </row>
        <row r="51">
          <cell r="B51" t="str">
            <v>Świadczenia socjalne</v>
          </cell>
          <cell r="C51" t="str">
            <v>% PKB</v>
          </cell>
          <cell r="D51">
            <v>17.399999999999999</v>
          </cell>
          <cell r="E51">
            <v>16.8</v>
          </cell>
          <cell r="F51">
            <v>16.7</v>
          </cell>
          <cell r="G51">
            <v>14.6</v>
          </cell>
          <cell r="H51">
            <v>17</v>
          </cell>
          <cell r="I51">
            <v>16.7</v>
          </cell>
          <cell r="J51">
            <v>16.7</v>
          </cell>
          <cell r="K51">
            <v>14.8</v>
          </cell>
          <cell r="L51">
            <v>17.8</v>
          </cell>
          <cell r="M51">
            <v>17.899999999999999</v>
          </cell>
          <cell r="N51">
            <v>18.100000000000001</v>
          </cell>
          <cell r="O51">
            <v>15.2</v>
          </cell>
        </row>
        <row r="52">
          <cell r="B52" t="str">
            <v>Odsetki</v>
          </cell>
          <cell r="C52" t="str">
            <v>% PKB</v>
          </cell>
          <cell r="D52">
            <v>1.6</v>
          </cell>
          <cell r="E52">
            <v>1.8</v>
          </cell>
          <cell r="F52">
            <v>2</v>
          </cell>
          <cell r="G52">
            <v>2.2999999999999998</v>
          </cell>
          <cell r="H52">
            <v>2</v>
          </cell>
          <cell r="I52">
            <v>1.7</v>
          </cell>
          <cell r="J52">
            <v>1.8</v>
          </cell>
          <cell r="K52">
            <v>1.6</v>
          </cell>
          <cell r="L52">
            <v>1.7</v>
          </cell>
          <cell r="M52">
            <v>1.9</v>
          </cell>
          <cell r="N52">
            <v>1.7</v>
          </cell>
          <cell r="O52">
            <v>1.5</v>
          </cell>
        </row>
        <row r="53">
          <cell r="B53" t="str">
            <v>Inwestycje</v>
          </cell>
          <cell r="C53" t="str">
            <v>% PKB</v>
          </cell>
          <cell r="D53">
            <v>2.6</v>
          </cell>
          <cell r="E53">
            <v>3.8</v>
          </cell>
          <cell r="F53">
            <v>4.7</v>
          </cell>
          <cell r="G53">
            <v>6.6</v>
          </cell>
          <cell r="H53">
            <v>2.9</v>
          </cell>
          <cell r="I53">
            <v>3.7</v>
          </cell>
          <cell r="J53">
            <v>4.5</v>
          </cell>
          <cell r="K53">
            <v>6.1</v>
          </cell>
          <cell r="L53">
            <v>1.8</v>
          </cell>
          <cell r="M53">
            <v>3.2</v>
          </cell>
          <cell r="N53">
            <v>3.8</v>
          </cell>
          <cell r="O53">
            <v>4.2</v>
          </cell>
        </row>
        <row r="54">
          <cell r="B54" t="str">
            <v>Pozostałe</v>
          </cell>
          <cell r="C54" t="str">
            <v>%PKB</v>
          </cell>
          <cell r="D54">
            <v>4.2709514902482217</v>
          </cell>
          <cell r="E54">
            <v>3.2103476295851716</v>
          </cell>
          <cell r="F54">
            <v>2.7970569535557051</v>
          </cell>
          <cell r="G54">
            <v>2.7305083815708029</v>
          </cell>
          <cell r="H54">
            <v>3.8147872164265579</v>
          </cell>
          <cell r="I54">
            <v>2.7555793956310426</v>
          </cell>
          <cell r="J54">
            <v>3.1116234360300208</v>
          </cell>
          <cell r="K54">
            <v>2.8221729896884153</v>
          </cell>
          <cell r="L54">
            <v>3.299322262855664</v>
          </cell>
          <cell r="M54">
            <v>2.7693692101195482</v>
          </cell>
          <cell r="N54">
            <v>2.9218715468073215</v>
          </cell>
          <cell r="O54">
            <v>2.9087984830135549</v>
          </cell>
        </row>
        <row r="55">
          <cell r="B55" t="str">
            <v>Wynik</v>
          </cell>
          <cell r="C55" t="str">
            <v>%PKB</v>
          </cell>
          <cell r="D55">
            <v>-0.6</v>
          </cell>
          <cell r="E55">
            <v>-3.3</v>
          </cell>
          <cell r="F55">
            <v>-2.9</v>
          </cell>
          <cell r="G55">
            <v>-6.6</v>
          </cell>
          <cell r="H55">
            <v>-0.5</v>
          </cell>
          <cell r="I55">
            <v>-2.8</v>
          </cell>
          <cell r="J55">
            <v>-1.4</v>
          </cell>
          <cell r="K55">
            <v>-5.0999999999999996</v>
          </cell>
          <cell r="L55">
            <v>0.2</v>
          </cell>
          <cell r="M55">
            <v>-2.6</v>
          </cell>
          <cell r="N55">
            <v>-1.8</v>
          </cell>
          <cell r="O55">
            <v>-5</v>
          </cell>
        </row>
        <row r="56">
          <cell r="B56" t="str">
            <v>Spożycie</v>
          </cell>
          <cell r="C56" t="str">
            <v>%PKB</v>
          </cell>
          <cell r="D56">
            <v>17.600000000000001</v>
          </cell>
          <cell r="E56">
            <v>18.3</v>
          </cell>
          <cell r="F56">
            <v>17.7</v>
          </cell>
          <cell r="G56">
            <v>18.899999999999999</v>
          </cell>
          <cell r="H56">
            <v>17.3</v>
          </cell>
          <cell r="I56">
            <v>17.7</v>
          </cell>
          <cell r="J56">
            <v>17.3</v>
          </cell>
          <cell r="K56">
            <v>19.5</v>
          </cell>
          <cell r="L56">
            <v>17.399999999999999</v>
          </cell>
          <cell r="M56">
            <v>17.600000000000001</v>
          </cell>
          <cell r="N56">
            <v>17.2</v>
          </cell>
          <cell r="O56">
            <v>19</v>
          </cell>
        </row>
        <row r="57">
          <cell r="B57" t="str">
            <v>Zakupy netto</v>
          </cell>
          <cell r="C57" t="str">
            <v>%PKB</v>
          </cell>
          <cell r="D57">
            <v>2.5</v>
          </cell>
          <cell r="E57">
            <v>2.2999999999999998</v>
          </cell>
          <cell r="F57">
            <v>2.2999999999999998</v>
          </cell>
          <cell r="G57">
            <v>2.1</v>
          </cell>
          <cell r="H57">
            <v>2.4</v>
          </cell>
          <cell r="I57">
            <v>2.2999999999999998</v>
          </cell>
          <cell r="J57">
            <v>2.2999999999999998</v>
          </cell>
          <cell r="K57">
            <v>2</v>
          </cell>
          <cell r="L57">
            <v>2.4</v>
          </cell>
          <cell r="M57">
            <v>2.2999999999999998</v>
          </cell>
          <cell r="N57">
            <v>2.2999999999999998</v>
          </cell>
          <cell r="O57">
            <v>2</v>
          </cell>
        </row>
        <row r="58">
          <cell r="B58"/>
        </row>
        <row r="59">
          <cell r="B59" t="str">
            <v>SEKTOR INSTYTUCJI RZĄDOWYCH I SAMORZĄDOWYCH</v>
          </cell>
        </row>
        <row r="60">
          <cell r="D60" t="str">
            <v>I kw. 2014</v>
          </cell>
          <cell r="E60" t="str">
            <v>II kw. 2014</v>
          </cell>
          <cell r="F60" t="str">
            <v>III kw. 2014</v>
          </cell>
          <cell r="G60" t="str">
            <v>IV kw. 2014</v>
          </cell>
          <cell r="H60" t="str">
            <v>I kw. 2015</v>
          </cell>
          <cell r="I60" t="str">
            <v>II kw. 2015</v>
          </cell>
          <cell r="J60" t="str">
            <v>III kw. 2015</v>
          </cell>
          <cell r="K60" t="str">
            <v>IV kw. 2015</v>
          </cell>
          <cell r="L60" t="str">
            <v>I kw. 2016</v>
          </cell>
          <cell r="M60" t="str">
            <v>II kw. 2016</v>
          </cell>
          <cell r="N60" t="str">
            <v>III kw. 2016</v>
          </cell>
          <cell r="O60" t="str">
            <v>IV kw. 2016</v>
          </cell>
        </row>
        <row r="61">
          <cell r="B61" t="str">
            <v>Dochody</v>
          </cell>
          <cell r="C61" t="str">
            <v xml:space="preserve">% </v>
          </cell>
          <cell r="D61">
            <v>100</v>
          </cell>
          <cell r="E61">
            <v>100</v>
          </cell>
          <cell r="F61">
            <v>100</v>
          </cell>
          <cell r="G61">
            <v>100</v>
          </cell>
          <cell r="H61">
            <v>100</v>
          </cell>
          <cell r="I61">
            <v>100</v>
          </cell>
          <cell r="J61">
            <v>100</v>
          </cell>
          <cell r="K61">
            <v>100</v>
          </cell>
          <cell r="L61">
            <v>100</v>
          </cell>
          <cell r="M61">
            <v>100</v>
          </cell>
          <cell r="N61">
            <v>100</v>
          </cell>
          <cell r="O61">
            <v>100</v>
          </cell>
        </row>
        <row r="62">
          <cell r="B62" t="str">
            <v>Podatkowe</v>
          </cell>
          <cell r="C62" t="str">
            <v xml:space="preserve">% </v>
          </cell>
          <cell r="D62">
            <v>50.286106449998528</v>
          </cell>
          <cell r="E62">
            <v>48.414640380217783</v>
          </cell>
          <cell r="F62">
            <v>50.91727948913757</v>
          </cell>
          <cell r="G62">
            <v>52.692192949067454</v>
          </cell>
          <cell r="H62">
            <v>49.394173633585709</v>
          </cell>
          <cell r="I62">
            <v>48.417100672651294</v>
          </cell>
          <cell r="J62">
            <v>51.365485511295105</v>
          </cell>
          <cell r="K62">
            <v>53.215220383331364</v>
          </cell>
          <cell r="L62">
            <v>50.930801879951282</v>
          </cell>
          <cell r="M62">
            <v>51.184127062066544</v>
          </cell>
          <cell r="N62">
            <v>54.310778942386271</v>
          </cell>
          <cell r="O62">
            <v>55.074652388016176</v>
          </cell>
        </row>
        <row r="63">
          <cell r="B63" t="str">
            <v>Składki na ubezpieczenia społeczne</v>
          </cell>
          <cell r="C63" t="str">
            <v xml:space="preserve">% </v>
          </cell>
          <cell r="D63">
            <v>35.250338543966549</v>
          </cell>
          <cell r="E63">
            <v>35.30354418701473</v>
          </cell>
          <cell r="F63">
            <v>34.37540211777015</v>
          </cell>
          <cell r="G63">
            <v>32.632423590893659</v>
          </cell>
          <cell r="H63">
            <v>36.799948665328245</v>
          </cell>
          <cell r="I63">
            <v>35.996554166911167</v>
          </cell>
          <cell r="J63">
            <v>34.8940146420858</v>
          </cell>
          <cell r="K63">
            <v>32.087549191188749</v>
          </cell>
          <cell r="L63">
            <v>38.140714435073939</v>
          </cell>
          <cell r="M63">
            <v>36.853274898241985</v>
          </cell>
          <cell r="N63">
            <v>35.126842651271453</v>
          </cell>
          <cell r="O63">
            <v>33.843255163037206</v>
          </cell>
        </row>
        <row r="64">
          <cell r="B64" t="str">
            <v>Pozostałe</v>
          </cell>
          <cell r="C64" t="str">
            <v xml:space="preserve">% </v>
          </cell>
          <cell r="D64">
            <v>14.463555006034913</v>
          </cell>
          <cell r="E64">
            <v>16.281815432767495</v>
          </cell>
          <cell r="F64">
            <v>14.707318393092287</v>
          </cell>
          <cell r="G64">
            <v>14.675383460038882</v>
          </cell>
          <cell r="H64">
            <v>13.805877701086041</v>
          </cell>
          <cell r="I64">
            <v>15.586345160437522</v>
          </cell>
          <cell r="J64">
            <v>13.740499846619084</v>
          </cell>
          <cell r="K64">
            <v>14.697230425479896</v>
          </cell>
          <cell r="L64">
            <v>10.928483684974765</v>
          </cell>
          <cell r="M64">
            <v>11.962598039691482</v>
          </cell>
          <cell r="N64">
            <v>10.562378406342269</v>
          </cell>
          <cell r="O64">
            <v>11.08209244894663</v>
          </cell>
        </row>
        <row r="65">
          <cell r="B65" t="str">
            <v>Wydatki</v>
          </cell>
          <cell r="C65" t="str">
            <v xml:space="preserve">% </v>
          </cell>
          <cell r="D65">
            <v>100</v>
          </cell>
          <cell r="E65">
            <v>100</v>
          </cell>
          <cell r="F65">
            <v>100</v>
          </cell>
          <cell r="G65">
            <v>100</v>
          </cell>
          <cell r="H65">
            <v>100</v>
          </cell>
          <cell r="I65">
            <v>100</v>
          </cell>
          <cell r="J65">
            <v>100</v>
          </cell>
          <cell r="K65">
            <v>100</v>
          </cell>
          <cell r="L65">
            <v>100</v>
          </cell>
          <cell r="M65">
            <v>100</v>
          </cell>
          <cell r="N65">
            <v>100</v>
          </cell>
          <cell r="O65">
            <v>100</v>
          </cell>
        </row>
        <row r="66">
          <cell r="B66" t="str">
            <v>Wynagrodzenia (łącznie ze składkami)</v>
          </cell>
          <cell r="C66" t="str">
            <v xml:space="preserve">% </v>
          </cell>
          <cell r="D66">
            <v>25.060420804594646</v>
          </cell>
          <cell r="E66">
            <v>25.117110243711927</v>
          </cell>
          <cell r="F66">
            <v>23.919632567662823</v>
          </cell>
          <cell r="G66">
            <v>24.350810871819814</v>
          </cell>
          <cell r="H66">
            <v>24.935541635144236</v>
          </cell>
          <cell r="I66">
            <v>24.991636734733024</v>
          </cell>
          <cell r="J66">
            <v>23.836087883474445</v>
          </cell>
          <cell r="K66">
            <v>24.768740325790521</v>
          </cell>
          <cell r="L66">
            <v>25.463263822029813</v>
          </cell>
          <cell r="M66">
            <v>24.302353791124133</v>
          </cell>
          <cell r="N66">
            <v>23.572708690453673</v>
          </cell>
          <cell r="O66">
            <v>26.238278080130943</v>
          </cell>
        </row>
        <row r="67">
          <cell r="B67" t="str">
            <v>Zużycie pośrednie</v>
          </cell>
          <cell r="C67" t="str">
            <v xml:space="preserve">% </v>
          </cell>
          <cell r="D67">
            <v>12.421041681282977</v>
          </cell>
          <cell r="E67">
            <v>14.18322558963844</v>
          </cell>
          <cell r="F67">
            <v>13.856473141859762</v>
          </cell>
          <cell r="G67">
            <v>14.976968905479266</v>
          </cell>
          <cell r="H67">
            <v>12.451483818940225</v>
          </cell>
          <cell r="I67">
            <v>14.069466155713</v>
          </cell>
          <cell r="J67">
            <v>13.476216065078155</v>
          </cell>
          <cell r="K67">
            <v>15.889198054101863</v>
          </cell>
          <cell r="L67">
            <v>12.516605304438883</v>
          </cell>
          <cell r="M67">
            <v>13.675777603664867</v>
          </cell>
          <cell r="N67">
            <v>12.91350648652608</v>
          </cell>
          <cell r="O67">
            <v>16.419337828879229</v>
          </cell>
        </row>
        <row r="68">
          <cell r="B68" t="str">
            <v>Świadczenia socjalne</v>
          </cell>
          <cell r="C68" t="str">
            <v xml:space="preserve">% </v>
          </cell>
          <cell r="D68">
            <v>42.098482887424979</v>
          </cell>
          <cell r="E68">
            <v>39.867381022123219</v>
          </cell>
          <cell r="F68">
            <v>39.618749790214494</v>
          </cell>
          <cell r="G68">
            <v>33.764567912058958</v>
          </cell>
          <cell r="H68">
            <v>41.437646032751253</v>
          </cell>
          <cell r="I68">
            <v>40.79716444407839</v>
          </cell>
          <cell r="J68">
            <v>40.161930850087813</v>
          </cell>
          <cell r="K68">
            <v>34.736492960860907</v>
          </cell>
          <cell r="L68">
            <v>44.776749116483536</v>
          </cell>
          <cell r="M68">
            <v>43.183988372161522</v>
          </cell>
          <cell r="N68">
            <v>43.300769403852975</v>
          </cell>
          <cell r="O68">
            <v>36.611464979906593</v>
          </cell>
        </row>
        <row r="69">
          <cell r="B69" t="str">
            <v>Odsetki</v>
          </cell>
          <cell r="C69" t="str">
            <v xml:space="preserve">% </v>
          </cell>
          <cell r="D69">
            <v>3.914348822187439</v>
          </cell>
          <cell r="E69">
            <v>4.2773906270932827</v>
          </cell>
          <cell r="F69">
            <v>4.7019926826812268</v>
          </cell>
          <cell r="G69">
            <v>5.3722104861355664</v>
          </cell>
          <cell r="H69">
            <v>4.7816280307756784</v>
          </cell>
          <cell r="I69">
            <v>4.2381023031840206</v>
          </cell>
          <cell r="J69">
            <v>4.2678597953637922</v>
          </cell>
          <cell r="K69">
            <v>3.7167391464583179</v>
          </cell>
          <cell r="L69">
            <v>4.3427229359174415</v>
          </cell>
          <cell r="M69">
            <v>4.4638003730633891</v>
          </cell>
          <cell r="N69">
            <v>4.1450111002617378</v>
          </cell>
          <cell r="O69">
            <v>3.6791385233714098</v>
          </cell>
        </row>
        <row r="70">
          <cell r="B70" t="str">
            <v>Inwestycje</v>
          </cell>
          <cell r="C70" t="str">
            <v xml:space="preserve">% </v>
          </cell>
          <cell r="D70">
            <v>6.1896547970127083</v>
          </cell>
          <cell r="E70">
            <v>8.9362552424289916</v>
          </cell>
          <cell r="F70">
            <v>11.255692180314847</v>
          </cell>
          <cell r="G70">
            <v>15.220140836269239</v>
          </cell>
          <cell r="H70">
            <v>7.0911537827214612</v>
          </cell>
          <cell r="I70">
            <v>9.1569997850654943</v>
          </cell>
          <cell r="J70">
            <v>10.78556012826898</v>
          </cell>
          <cell r="K70">
            <v>14.257020712021816</v>
          </cell>
          <cell r="L70">
            <v>4.6254013253772408</v>
          </cell>
          <cell r="M70">
            <v>7.712172438188281</v>
          </cell>
          <cell r="N70">
            <v>9.0942576367324079</v>
          </cell>
          <cell r="O70">
            <v>10.059894991158531</v>
          </cell>
        </row>
        <row r="71">
          <cell r="B71" t="str">
            <v>Pozostałe</v>
          </cell>
          <cell r="C71" t="str">
            <v xml:space="preserve">% </v>
          </cell>
          <cell r="D71">
            <v>10.316051007497265</v>
          </cell>
          <cell r="E71">
            <v>7.6186372750041418</v>
          </cell>
          <cell r="F71">
            <v>6.647459637266846</v>
          </cell>
          <cell r="G71">
            <v>6.3153009882371549</v>
          </cell>
          <cell r="H71">
            <v>9.3025466996671522</v>
          </cell>
          <cell r="I71">
            <v>6.7466305772260746</v>
          </cell>
          <cell r="J71">
            <v>7.4723452777268076</v>
          </cell>
          <cell r="K71">
            <v>6.6318088007665601</v>
          </cell>
          <cell r="L71">
            <v>8.2752574957530847</v>
          </cell>
          <cell r="M71">
            <v>6.6619074217978023</v>
          </cell>
          <cell r="N71">
            <v>6.9737466821731209</v>
          </cell>
          <cell r="O71">
            <v>6.9918855965532893</v>
          </cell>
        </row>
        <row r="72">
          <cell r="B72" t="str">
            <v>Źródło: Eurostat, obliczenia własne.</v>
          </cell>
        </row>
        <row r="73">
          <cell r="B73" t="str">
            <v>TAB. 3.    PODSTAWOWE DANE Z ZAKRESU FINANSÓW PUBLICZNYCH (wg. ESA 2010)</v>
          </cell>
        </row>
        <row r="74">
          <cell r="B74" t="str">
            <v>SEKTOR INSTYTUCJI RZĄDOWYCH I SAMORZĄDOWYCH</v>
          </cell>
        </row>
        <row r="75">
          <cell r="D75" t="str">
            <v>I kw. 2014</v>
          </cell>
          <cell r="E75" t="str">
            <v>II kw. 2014</v>
          </cell>
          <cell r="F75" t="str">
            <v>III kw. 2014</v>
          </cell>
          <cell r="G75" t="str">
            <v>IV kw. 2014</v>
          </cell>
          <cell r="H75" t="str">
            <v>I kw. 2015</v>
          </cell>
          <cell r="I75" t="str">
            <v>II kw. 2015</v>
          </cell>
          <cell r="J75" t="str">
            <v>III kw. 2015</v>
          </cell>
          <cell r="K75" t="str">
            <v>IV kw. 2015</v>
          </cell>
          <cell r="L75" t="str">
            <v>I kw. 2016</v>
          </cell>
          <cell r="M75" t="str">
            <v>II kw. 2016</v>
          </cell>
          <cell r="N75" t="str">
            <v>III kw. 2016</v>
          </cell>
          <cell r="O75" t="str">
            <v>IV kw. 2016</v>
          </cell>
        </row>
        <row r="76">
          <cell r="B76" t="str">
            <v>Dochody</v>
          </cell>
          <cell r="C76" t="str">
            <v>SA mld zł</v>
          </cell>
          <cell r="D76">
            <v>163.36670000000001</v>
          </cell>
          <cell r="E76">
            <v>167.13060000000002</v>
          </cell>
          <cell r="F76">
            <v>165.8546</v>
          </cell>
          <cell r="G76">
            <v>170.02620000000002</v>
          </cell>
          <cell r="H76">
            <v>169.0984</v>
          </cell>
          <cell r="I76">
            <v>170.01</v>
          </cell>
          <cell r="J76">
            <v>176.8784</v>
          </cell>
          <cell r="K76">
            <v>184.98249999999999</v>
          </cell>
          <cell r="L76">
            <v>173.4041</v>
          </cell>
          <cell r="M76">
            <v>179.8914</v>
          </cell>
          <cell r="N76">
            <v>181.6156</v>
          </cell>
          <cell r="O76">
            <v>184.41679999999999</v>
          </cell>
        </row>
        <row r="77">
          <cell r="B77" t="str">
            <v>Wydatki</v>
          </cell>
          <cell r="C77" t="str">
            <v>SA mld zł</v>
          </cell>
          <cell r="D77">
            <v>177.69629999999998</v>
          </cell>
          <cell r="E77">
            <v>181.87720000000002</v>
          </cell>
          <cell r="F77">
            <v>183.148</v>
          </cell>
          <cell r="G77">
            <v>183.3965</v>
          </cell>
          <cell r="H77">
            <v>186.20740000000001</v>
          </cell>
          <cell r="I77">
            <v>184.7783</v>
          </cell>
          <cell r="J77">
            <v>186.95679999999999</v>
          </cell>
          <cell r="K77">
            <v>191.71260000000001</v>
          </cell>
          <cell r="L77">
            <v>184.69729999999998</v>
          </cell>
          <cell r="M77">
            <v>193.0497</v>
          </cell>
          <cell r="N77">
            <v>193.9255</v>
          </cell>
          <cell r="O77">
            <v>193.7466</v>
          </cell>
        </row>
        <row r="78">
          <cell r="B78" t="str">
            <v>Wynik</v>
          </cell>
          <cell r="C78" t="str">
            <v>SA mld zł</v>
          </cell>
          <cell r="D78">
            <v>-14.329700000000001</v>
          </cell>
          <cell r="E78">
            <v>-14.746700000000001</v>
          </cell>
          <cell r="F78">
            <v>-17.293400000000002</v>
          </cell>
          <cell r="G78">
            <v>-13.3704</v>
          </cell>
          <cell r="H78">
            <v>-17.109000000000002</v>
          </cell>
          <cell r="I78">
            <v>-14.7683</v>
          </cell>
          <cell r="J78">
            <v>-10.0784</v>
          </cell>
          <cell r="K78">
            <v>-6.7301000000000002</v>
          </cell>
          <cell r="L78">
            <v>-11.293299999999999</v>
          </cell>
          <cell r="M78">
            <v>-13.158299999999999</v>
          </cell>
          <cell r="N78">
            <v>-12.309899999999999</v>
          </cell>
          <cell r="O78">
            <v>-9.3297999999999988</v>
          </cell>
        </row>
        <row r="79">
          <cell r="B79" t="str">
            <v>Spożycie</v>
          </cell>
          <cell r="C79" t="str">
            <v>SA mld zł</v>
          </cell>
          <cell r="D79">
            <v>75.957700000000003</v>
          </cell>
          <cell r="E79">
            <v>77.495999999999995</v>
          </cell>
          <cell r="F79">
            <v>78.137699999999995</v>
          </cell>
          <cell r="G79">
            <v>78.200800000000001</v>
          </cell>
          <cell r="H79">
            <v>78.933199999999999</v>
          </cell>
          <cell r="I79">
            <v>79.531000000000006</v>
          </cell>
          <cell r="J79">
            <v>80.441299999999998</v>
          </cell>
          <cell r="K79">
            <v>82.147300000000001</v>
          </cell>
          <cell r="L79">
            <v>81.922800000000009</v>
          </cell>
          <cell r="M79">
            <v>82.516800000000003</v>
          </cell>
          <cell r="N79">
            <v>83.219899999999996</v>
          </cell>
          <cell r="O79">
            <v>83.883499999999998</v>
          </cell>
        </row>
        <row r="80"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  <cell r="O80"/>
        </row>
        <row r="81">
          <cell r="B81" t="str">
            <v>Dochody</v>
          </cell>
          <cell r="C81" t="str">
            <v>SA  kw./kw</v>
          </cell>
          <cell r="D81">
            <v>4.5716871734669269</v>
          </cell>
          <cell r="E81">
            <v>3.9002392189823638</v>
          </cell>
          <cell r="F81">
            <v>3.4079728858534821</v>
          </cell>
          <cell r="G81">
            <v>7.2528329308817945</v>
          </cell>
          <cell r="H81">
            <v>3.5084873477887442</v>
          </cell>
          <cell r="I81">
            <v>1.7228442906325796</v>
          </cell>
          <cell r="J81">
            <v>6.6466652115768881</v>
          </cell>
          <cell r="K81">
            <v>8.7964678384860662</v>
          </cell>
          <cell r="L81">
            <v>2.546268917979134</v>
          </cell>
          <cell r="M81">
            <v>5.8122463384506773</v>
          </cell>
          <cell r="N81">
            <v>2.6782241359035481</v>
          </cell>
          <cell r="O81">
            <v>-0.30581271201330651</v>
          </cell>
        </row>
        <row r="82">
          <cell r="B82" t="str">
            <v>Wydatki</v>
          </cell>
          <cell r="C82" t="str">
            <v>SA  kw./kw</v>
          </cell>
          <cell r="D82">
            <v>0.45048202537714133</v>
          </cell>
          <cell r="E82">
            <v>2.8966870354854279</v>
          </cell>
          <cell r="F82">
            <v>4.4360278864061087</v>
          </cell>
          <cell r="G82">
            <v>3.9969265316306348</v>
          </cell>
          <cell r="H82">
            <v>4.7896889243051106</v>
          </cell>
          <cell r="I82">
            <v>1.5950872346836036</v>
          </cell>
          <cell r="J82">
            <v>2.0796295891847052</v>
          </cell>
          <cell r="K82">
            <v>4.5344922067760365</v>
          </cell>
          <cell r="L82">
            <v>-0.81097743698693137</v>
          </cell>
          <cell r="M82">
            <v>4.4763914377391956</v>
          </cell>
          <cell r="N82">
            <v>3.7274386382308649</v>
          </cell>
          <cell r="O82">
            <v>1.0609631291840032</v>
          </cell>
        </row>
        <row r="83">
          <cell r="B83" t="str">
            <v>Wynik</v>
          </cell>
          <cell r="C83" t="str">
            <v>SA  kw./kw</v>
          </cell>
          <cell r="D83">
            <v>-30.690354004130612</v>
          </cell>
          <cell r="E83">
            <v>-7.2546257279782651</v>
          </cell>
          <cell r="F83">
            <v>15.443257676902562</v>
          </cell>
          <cell r="G83">
            <v>-24.968012750005613</v>
          </cell>
          <cell r="H83">
            <v>19.395381619992037</v>
          </cell>
          <cell r="I83">
            <v>0.14647344829690212</v>
          </cell>
          <cell r="J83">
            <v>-41.721119039633628</v>
          </cell>
          <cell r="K83">
            <v>-49.664183569676304</v>
          </cell>
          <cell r="L83">
            <v>-33.992050967327131</v>
          </cell>
          <cell r="M83">
            <v>-10.901728702694285</v>
          </cell>
          <cell r="N83">
            <v>22.14141133513256</v>
          </cell>
          <cell r="O83">
            <v>38.627955008097928</v>
          </cell>
        </row>
        <row r="84">
          <cell r="B84" t="str">
            <v>Spożycie</v>
          </cell>
          <cell r="C84" t="str">
            <v>SA  kw./kw</v>
          </cell>
          <cell r="D84">
            <v>0</v>
          </cell>
          <cell r="E84">
            <v>-0.25575447570332699</v>
          </cell>
          <cell r="F84">
            <v>-0.77720207253886997</v>
          </cell>
          <cell r="G84">
            <v>4.7872340425531945</v>
          </cell>
          <cell r="H84">
            <v>-0.5208333333333286</v>
          </cell>
          <cell r="I84">
            <v>-2.051282051282044</v>
          </cell>
          <cell r="J84">
            <v>2.8720626631853747</v>
          </cell>
          <cell r="K84">
            <v>2.2842639593908558</v>
          </cell>
          <cell r="L84">
            <v>-0.52356020942409032</v>
          </cell>
          <cell r="M84">
            <v>2.0942408376963328</v>
          </cell>
          <cell r="N84">
            <v>-0.76142131979695193</v>
          </cell>
          <cell r="O84">
            <v>-2.4813895781637711</v>
          </cell>
        </row>
        <row r="85">
          <cell r="B85" t="str">
            <v>Źródło: Eurostat, obliczenia własne.</v>
          </cell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</row>
        <row r="86">
          <cell r="B86" t="str">
            <v>SEKTOR INSTYTUCJI RZĄDOWYCH I SAMORZĄDOWYCH</v>
          </cell>
        </row>
        <row r="87">
          <cell r="D87" t="str">
            <v>I kw. 2014</v>
          </cell>
          <cell r="E87" t="str">
            <v>II kw. 2014</v>
          </cell>
          <cell r="F87" t="str">
            <v>III kw. 2014</v>
          </cell>
          <cell r="G87" t="str">
            <v>IV kw. 2014</v>
          </cell>
          <cell r="H87" t="str">
            <v>I kw. 2015</v>
          </cell>
          <cell r="I87" t="str">
            <v>II kw. 2015</v>
          </cell>
          <cell r="J87" t="str">
            <v>III kw. 2015</v>
          </cell>
          <cell r="K87" t="str">
            <v>IV kw. 2015</v>
          </cell>
          <cell r="L87" t="str">
            <v>I kw. 2016</v>
          </cell>
          <cell r="M87" t="str">
            <v>II kw. 2016</v>
          </cell>
          <cell r="N87" t="str">
            <v>III kw. 2016</v>
          </cell>
          <cell r="O87" t="str">
            <v>IV kw. 2016</v>
          </cell>
        </row>
        <row r="88">
          <cell r="B88" t="str">
            <v>Dochody (rok płynny)</v>
          </cell>
          <cell r="C88" t="str">
            <v xml:space="preserve"> mld zł</v>
          </cell>
          <cell r="D88">
            <v>642.56200000000001</v>
          </cell>
          <cell r="E88">
            <v>649.05819999999994</v>
          </cell>
          <cell r="F88">
            <v>654.79939999999999</v>
          </cell>
          <cell r="G88">
            <v>666.70090000000005</v>
          </cell>
          <cell r="H88">
            <v>671.95699999999999</v>
          </cell>
          <cell r="I88">
            <v>674.88799999999992</v>
          </cell>
          <cell r="J88">
            <v>685.59130000000005</v>
          </cell>
          <cell r="K88">
            <v>701.6336</v>
          </cell>
          <cell r="L88">
            <v>705.01160000000004</v>
          </cell>
          <cell r="M88">
            <v>714.85639999999989</v>
          </cell>
          <cell r="N88">
            <v>719.54759999999999</v>
          </cell>
          <cell r="O88">
            <v>719.17629999999997</v>
          </cell>
        </row>
        <row r="89">
          <cell r="B89" t="str">
            <v>Wydatki  (rok płynny)</v>
          </cell>
          <cell r="C89" t="str">
            <v xml:space="preserve"> mld zł</v>
          </cell>
          <cell r="D89">
            <v>705.61449999999991</v>
          </cell>
          <cell r="E89">
            <v>708.75339999999983</v>
          </cell>
          <cell r="F89">
            <v>716.15009999999995</v>
          </cell>
          <cell r="G89">
            <v>726.69150000000002</v>
          </cell>
          <cell r="H89">
            <v>731.73239999999998</v>
          </cell>
          <cell r="I89">
            <v>732.8368999999999</v>
          </cell>
          <cell r="J89">
            <v>737.19810000000007</v>
          </cell>
          <cell r="K89">
            <v>747.83180000000004</v>
          </cell>
          <cell r="L89">
            <v>748.10380000000009</v>
          </cell>
          <cell r="M89">
            <v>757.56479999999999</v>
          </cell>
          <cell r="N89">
            <v>764.21990000000005</v>
          </cell>
          <cell r="O89">
            <v>763.91060000000004</v>
          </cell>
        </row>
        <row r="90">
          <cell r="B90" t="str">
            <v>Wynik  (rok płynny)</v>
          </cell>
          <cell r="C90" t="str">
            <v>mld zł</v>
          </cell>
          <cell r="D90">
            <v>-63.052599999999998</v>
          </cell>
          <cell r="E90">
            <v>-59.6952</v>
          </cell>
          <cell r="F90">
            <v>-61.350700000000003</v>
          </cell>
          <cell r="G90">
            <v>-59.990600000000001</v>
          </cell>
          <cell r="H90">
            <v>-59.775300000000001</v>
          </cell>
          <cell r="I90">
            <v>-57.948900000000002</v>
          </cell>
          <cell r="J90">
            <v>-51.606800000000007</v>
          </cell>
          <cell r="K90">
            <v>-46.1982</v>
          </cell>
          <cell r="L90">
            <v>-43.092200000000005</v>
          </cell>
          <cell r="M90">
            <v>-42.708399999999997</v>
          </cell>
          <cell r="N90">
            <v>-44.672199999999997</v>
          </cell>
          <cell r="O90">
            <v>-44.734200000000001</v>
          </cell>
        </row>
        <row r="91"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</row>
        <row r="92">
          <cell r="B92" t="str">
            <v>Dochody (rok płynny)</v>
          </cell>
          <cell r="C92" t="str">
            <v xml:space="preserve"> kw./kw</v>
          </cell>
          <cell r="D92">
            <v>0.79641089594264258</v>
          </cell>
          <cell r="E92">
            <v>1.0109841540582636</v>
          </cell>
          <cell r="F92">
            <v>0.8845431734781215</v>
          </cell>
          <cell r="G92">
            <v>1.8175795518444318</v>
          </cell>
          <cell r="H92">
            <v>0.78837451696853122</v>
          </cell>
          <cell r="I92">
            <v>0.4361886251649878</v>
          </cell>
          <cell r="J92">
            <v>1.5859372221761419</v>
          </cell>
          <cell r="K92">
            <v>2.3399217580503091</v>
          </cell>
          <cell r="L92">
            <v>0.48144786680683183</v>
          </cell>
          <cell r="M92">
            <v>1.3964025556458779</v>
          </cell>
          <cell r="N92">
            <v>0.65624368754342299</v>
          </cell>
          <cell r="O92">
            <v>-5.1601867617932839E-2</v>
          </cell>
        </row>
        <row r="93">
          <cell r="B93" t="str">
            <v>Wydatki  (rok płynny)</v>
          </cell>
          <cell r="C93" t="str">
            <v xml:space="preserve"> kw./kw</v>
          </cell>
          <cell r="D93">
            <v>-2.0265612741496852E-3</v>
          </cell>
          <cell r="E93">
            <v>0.44484630063581676</v>
          </cell>
          <cell r="F93">
            <v>1.0436210958564942</v>
          </cell>
          <cell r="G93">
            <v>1.4719539940021065</v>
          </cell>
          <cell r="H93">
            <v>0.69367812888962987</v>
          </cell>
          <cell r="I93">
            <v>0.15094315900184085</v>
          </cell>
          <cell r="J93">
            <v>0.59511195465186972</v>
          </cell>
          <cell r="K93">
            <v>1.4424481018060078</v>
          </cell>
          <cell r="L93">
            <v>3.6371815159526477E-2</v>
          </cell>
          <cell r="M93">
            <v>1.2646640746912396</v>
          </cell>
          <cell r="N93">
            <v>0.87848590642016688</v>
          </cell>
          <cell r="O93">
            <v>-4.0472644064877272E-2</v>
          </cell>
        </row>
        <row r="94">
          <cell r="B94" t="str">
            <v>Wynik  (rok płynny)</v>
          </cell>
          <cell r="C94" t="str">
            <v xml:space="preserve"> kw./kw</v>
          </cell>
          <cell r="D94">
            <v>-7.4712593075232121</v>
          </cell>
          <cell r="E94">
            <v>-5.3247605967081455</v>
          </cell>
          <cell r="F94">
            <v>2.7732548010560407</v>
          </cell>
          <cell r="G94">
            <v>-2.2169266202341618</v>
          </cell>
          <cell r="H94">
            <v>-0.35888955936430023</v>
          </cell>
          <cell r="I94">
            <v>-3.0554426326593074</v>
          </cell>
          <cell r="J94">
            <v>-10.944297475879608</v>
          </cell>
          <cell r="K94">
            <v>-10.480401807513744</v>
          </cell>
          <cell r="L94">
            <v>-6.7232056660215989</v>
          </cell>
          <cell r="M94">
            <v>-0.89064842361264596</v>
          </cell>
          <cell r="N94">
            <v>4.5981586760449886</v>
          </cell>
          <cell r="O94">
            <v>0.13878877691271896</v>
          </cell>
        </row>
        <row r="95"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  <cell r="O95"/>
        </row>
        <row r="96">
          <cell r="B96" t="str">
            <v>Dochody (rok płynny)</v>
          </cell>
          <cell r="C96" t="str">
            <v>% PKB</v>
          </cell>
          <cell r="D96">
            <v>38.374967100746694</v>
          </cell>
          <cell r="E96">
            <v>38.394326430762867</v>
          </cell>
          <cell r="F96">
            <v>38.342402772085656</v>
          </cell>
          <cell r="G96">
            <v>38.768361012909438</v>
          </cell>
          <cell r="H96">
            <v>38.711129551282802</v>
          </cell>
          <cell r="I96">
            <v>38.52593905292435</v>
          </cell>
          <cell r="J96">
            <v>38.806568536575313</v>
          </cell>
          <cell r="K96">
            <v>38.994356148478019</v>
          </cell>
          <cell r="L96">
            <v>38.910823930038937</v>
          </cell>
          <cell r="M96">
            <v>39.12647780015763</v>
          </cell>
          <cell r="N96">
            <v>39.100875214782462</v>
          </cell>
          <cell r="O96">
            <v>38.849810014819269</v>
          </cell>
        </row>
        <row r="97">
          <cell r="B97" t="str">
            <v>Wydatki  (rok płynny)</v>
          </cell>
          <cell r="C97" t="str">
            <v>% PKB</v>
          </cell>
          <cell r="D97">
            <v>42.140576665457694</v>
          </cell>
          <cell r="E97">
            <v>41.925530558758886</v>
          </cell>
          <cell r="F97">
            <v>41.934851466677301</v>
          </cell>
          <cell r="G97">
            <v>42.256787739468592</v>
          </cell>
          <cell r="H97">
            <v>42.154762482228904</v>
          </cell>
          <cell r="I97">
            <v>41.833948366446016</v>
          </cell>
          <cell r="J97">
            <v>41.727671562756271</v>
          </cell>
          <cell r="K97">
            <v>41.561891489172389</v>
          </cell>
          <cell r="L97">
            <v>41.28915785668358</v>
          </cell>
          <cell r="M97">
            <v>41.464051142832126</v>
          </cell>
          <cell r="N97">
            <v>41.528408887130659</v>
          </cell>
          <cell r="O97">
            <v>41.26635107178393</v>
          </cell>
        </row>
        <row r="98">
          <cell r="B98" t="str">
            <v>Wynik  (rok płynny)</v>
          </cell>
          <cell r="C98" t="str">
            <v>% PKB</v>
          </cell>
          <cell r="D98">
            <v>-3.7656155368922235</v>
          </cell>
          <cell r="E98">
            <v>-3.531204127996034</v>
          </cell>
          <cell r="F98">
            <v>-3.5924486945916496</v>
          </cell>
          <cell r="G98">
            <v>-3.4884267265591586</v>
          </cell>
          <cell r="H98">
            <v>-3.4436271699927157</v>
          </cell>
          <cell r="I98">
            <v>-3.3080093135216635</v>
          </cell>
          <cell r="J98">
            <v>-2.9211030261809556</v>
          </cell>
          <cell r="K98">
            <v>-2.5675353406943695</v>
          </cell>
          <cell r="L98">
            <v>-2.378333926644645</v>
          </cell>
          <cell r="M98">
            <v>-2.3375733426744896</v>
          </cell>
          <cell r="N98">
            <v>-2.4275282382566563</v>
          </cell>
          <cell r="O98">
            <v>-2.4165356549776855</v>
          </cell>
        </row>
        <row r="99">
          <cell r="B99" t="str">
            <v>Źródło: Eurostat, obliczenia własne.</v>
          </cell>
        </row>
        <row r="100">
          <cell r="B100" t="str">
            <v>TAB. 4.    PODSTAWOWE DANE Z ZAKRESU FINANSÓW PUBLICZNYCH (wg. ESA 2010)</v>
          </cell>
        </row>
        <row r="102">
          <cell r="B102" t="str">
            <v>SEKTOR INSTYTUCJI RZĄDOWYCH I SAMORZĄDOWYCH</v>
          </cell>
        </row>
        <row r="103">
          <cell r="D103">
            <v>38353</v>
          </cell>
          <cell r="E103">
            <v>38718</v>
          </cell>
          <cell r="F103">
            <v>39083</v>
          </cell>
          <cell r="G103">
            <v>39448</v>
          </cell>
          <cell r="H103">
            <v>39814</v>
          </cell>
          <cell r="I103">
            <v>40179</v>
          </cell>
          <cell r="J103">
            <v>40544</v>
          </cell>
          <cell r="K103">
            <v>40909</v>
          </cell>
          <cell r="L103">
            <v>41275</v>
          </cell>
          <cell r="M103">
            <v>41640</v>
          </cell>
          <cell r="N103">
            <v>42005</v>
          </cell>
          <cell r="O103">
            <v>42370</v>
          </cell>
        </row>
        <row r="104">
          <cell r="B104" t="str">
            <v>Dochody</v>
          </cell>
          <cell r="C104" t="str">
            <v>mld zł</v>
          </cell>
          <cell r="D104">
            <v>399.44569999999999</v>
          </cell>
          <cell r="E104">
            <v>438.67</v>
          </cell>
          <cell r="F104">
            <v>490.01299999999998</v>
          </cell>
          <cell r="G104">
            <v>522.01</v>
          </cell>
          <cell r="H104">
            <v>517.08399999999995</v>
          </cell>
          <cell r="I104">
            <v>555.93899999999996</v>
          </cell>
          <cell r="J104">
            <v>611.88</v>
          </cell>
          <cell r="K104">
            <v>637.875</v>
          </cell>
          <cell r="L104">
            <v>637.48500000000001</v>
          </cell>
          <cell r="M104">
            <v>666.70080000000007</v>
          </cell>
          <cell r="N104">
            <v>701.63419999999996</v>
          </cell>
          <cell r="O104">
            <v>719.17600000000004</v>
          </cell>
        </row>
        <row r="105">
          <cell r="B105" t="str">
            <v>Podatkowe</v>
          </cell>
          <cell r="C105" t="str">
            <v>mld zł</v>
          </cell>
          <cell r="D105">
            <v>204.816</v>
          </cell>
          <cell r="E105">
            <v>229.89599999999999</v>
          </cell>
          <cell r="F105">
            <v>269.47800000000001</v>
          </cell>
          <cell r="G105">
            <v>292.68900000000002</v>
          </cell>
          <cell r="H105">
            <v>274.46300000000002</v>
          </cell>
          <cell r="I105">
            <v>296.029</v>
          </cell>
          <cell r="J105">
            <v>322.60599999999999</v>
          </cell>
          <cell r="K105">
            <v>325.50400000000002</v>
          </cell>
          <cell r="L105">
            <v>324.22699999999998</v>
          </cell>
          <cell r="M105">
            <v>337.47899999999998</v>
          </cell>
          <cell r="N105">
            <v>355.73930000000001</v>
          </cell>
          <cell r="O105">
            <v>380.76799999999997</v>
          </cell>
        </row>
        <row r="106">
          <cell r="B106" t="str">
            <v>Składki na ubezpieczenia społeczne</v>
          </cell>
          <cell r="C106" t="str">
            <v>mld zł</v>
          </cell>
          <cell r="D106">
            <v>130.23599999999999</v>
          </cell>
          <cell r="E106">
            <v>138.95400000000001</v>
          </cell>
          <cell r="F106">
            <v>151.179</v>
          </cell>
          <cell r="G106">
            <v>155.929</v>
          </cell>
          <cell r="H106">
            <v>164.88800000000001</v>
          </cell>
          <cell r="I106">
            <v>171.273</v>
          </cell>
          <cell r="J106">
            <v>190.511</v>
          </cell>
          <cell r="K106">
            <v>212.17</v>
          </cell>
          <cell r="L106">
            <v>221.23699999999999</v>
          </cell>
          <cell r="M106">
            <v>229.065</v>
          </cell>
          <cell r="N106">
            <v>244.49789999999999</v>
          </cell>
          <cell r="O106">
            <v>258.375</v>
          </cell>
        </row>
        <row r="107">
          <cell r="B107" t="str">
            <v>Pozostałe</v>
          </cell>
          <cell r="C107" t="str">
            <v>mld zł</v>
          </cell>
          <cell r="D107">
            <v>64.39370000000001</v>
          </cell>
          <cell r="E107">
            <v>69.819999999999993</v>
          </cell>
          <cell r="F107">
            <v>69.355999999999995</v>
          </cell>
          <cell r="G107">
            <v>73.391999999999996</v>
          </cell>
          <cell r="H107">
            <v>77.733000000000004</v>
          </cell>
          <cell r="I107">
            <v>88.637</v>
          </cell>
          <cell r="J107">
            <v>98.763000000000005</v>
          </cell>
          <cell r="K107">
            <v>100.20099999999999</v>
          </cell>
          <cell r="L107">
            <v>92.021000000000001</v>
          </cell>
          <cell r="M107">
            <v>100.15680000000005</v>
          </cell>
          <cell r="N107">
            <v>101.39700000000001</v>
          </cell>
          <cell r="O107">
            <v>80.033000000000001</v>
          </cell>
        </row>
        <row r="108">
          <cell r="B108" t="str">
            <v>Wydatki</v>
          </cell>
          <cell r="C108" t="str">
            <v>mld zł</v>
          </cell>
          <cell r="D108">
            <v>438.68650000000002</v>
          </cell>
          <cell r="E108">
            <v>476.72699999999998</v>
          </cell>
          <cell r="F108">
            <v>512.01900000000001</v>
          </cell>
          <cell r="G108">
            <v>568.30999999999995</v>
          </cell>
          <cell r="H108">
            <v>616.60599999999999</v>
          </cell>
          <cell r="I108">
            <v>662.05399999999997</v>
          </cell>
          <cell r="J108">
            <v>687.41099999999994</v>
          </cell>
          <cell r="K108">
            <v>698.01300000000003</v>
          </cell>
          <cell r="L108">
            <v>705.62900000000002</v>
          </cell>
          <cell r="M108">
            <v>726.69159999999999</v>
          </cell>
          <cell r="N108">
            <v>747.83269999999993</v>
          </cell>
          <cell r="O108">
            <v>763.91099999999994</v>
          </cell>
        </row>
        <row r="109">
          <cell r="B109" t="str">
            <v>Wynagrodzenia (łącznie ze składkami)</v>
          </cell>
          <cell r="C109" t="str">
            <v>mld zł</v>
          </cell>
          <cell r="D109">
            <v>108.30500000000001</v>
          </cell>
          <cell r="E109">
            <v>114.246</v>
          </cell>
          <cell r="F109">
            <v>124.154</v>
          </cell>
          <cell r="G109">
            <v>139.13999999999999</v>
          </cell>
          <cell r="H109">
            <v>150.61500000000001</v>
          </cell>
          <cell r="I109">
            <v>158.93100000000001</v>
          </cell>
          <cell r="J109">
            <v>164.90799999999999</v>
          </cell>
          <cell r="K109">
            <v>167.99299999999999</v>
          </cell>
          <cell r="L109">
            <v>171.79499999999999</v>
          </cell>
          <cell r="M109">
            <v>178.70770000000002</v>
          </cell>
          <cell r="N109">
            <v>184.20009999999999</v>
          </cell>
          <cell r="O109">
            <v>190.441</v>
          </cell>
        </row>
        <row r="110">
          <cell r="B110" t="str">
            <v>Zużycie pośrednie</v>
          </cell>
          <cell r="C110" t="str">
            <v>mld zł</v>
          </cell>
          <cell r="D110">
            <v>61.303400000000003</v>
          </cell>
          <cell r="E110">
            <v>66.760000000000005</v>
          </cell>
          <cell r="F110">
            <v>72.614000000000004</v>
          </cell>
          <cell r="G110">
            <v>81.12</v>
          </cell>
          <cell r="H110">
            <v>81.927999999999997</v>
          </cell>
          <cell r="I110">
            <v>92.832999999999998</v>
          </cell>
          <cell r="J110">
            <v>91.48</v>
          </cell>
          <cell r="K110">
            <v>95.221999999999994</v>
          </cell>
          <cell r="L110">
            <v>96.545000000000002</v>
          </cell>
          <cell r="M110">
            <v>101.2093</v>
          </cell>
          <cell r="N110">
            <v>105.32299999999999</v>
          </cell>
          <cell r="O110">
            <v>106.99299999999999</v>
          </cell>
        </row>
        <row r="111">
          <cell r="B111" t="str">
            <v>Świadczenia socjalne</v>
          </cell>
          <cell r="C111" t="str">
            <v>mld zł</v>
          </cell>
          <cell r="D111">
            <v>171.94</v>
          </cell>
          <cell r="E111">
            <v>182.57599999999999</v>
          </cell>
          <cell r="F111">
            <v>189.078</v>
          </cell>
          <cell r="G111">
            <v>203.89099999999999</v>
          </cell>
          <cell r="H111">
            <v>225.33799999999999</v>
          </cell>
          <cell r="I111">
            <v>239.42400000000001</v>
          </cell>
          <cell r="J111">
            <v>245.17400000000001</v>
          </cell>
          <cell r="K111">
            <v>258.54599999999999</v>
          </cell>
          <cell r="L111">
            <v>272.005</v>
          </cell>
          <cell r="M111">
            <v>280.35849999999999</v>
          </cell>
          <cell r="N111">
            <v>291.86599999999999</v>
          </cell>
          <cell r="O111">
            <v>318.58</v>
          </cell>
        </row>
        <row r="112">
          <cell r="B112" t="str">
            <v>Odsetki</v>
          </cell>
          <cell r="C112" t="str">
            <v>mld zł</v>
          </cell>
          <cell r="D112">
            <v>24.3917</v>
          </cell>
          <cell r="E112">
            <v>25.33</v>
          </cell>
          <cell r="F112">
            <v>25.861000000000001</v>
          </cell>
          <cell r="G112">
            <v>27.19</v>
          </cell>
          <cell r="H112">
            <v>33.640999999999998</v>
          </cell>
          <cell r="I112">
            <v>35.978999999999999</v>
          </cell>
          <cell r="J112">
            <v>39.652999999999999</v>
          </cell>
          <cell r="K112">
            <v>43.301000000000002</v>
          </cell>
          <cell r="L112">
            <v>41.5</v>
          </cell>
          <cell r="M112">
            <v>33.502300000000005</v>
          </cell>
          <cell r="N112">
            <v>31.5427</v>
          </cell>
          <cell r="O112">
            <v>31.587</v>
          </cell>
        </row>
        <row r="113">
          <cell r="B113" t="str">
            <v>Inwestycje</v>
          </cell>
          <cell r="C113" t="str">
            <v>mld zł</v>
          </cell>
          <cell r="D113">
            <v>33.58</v>
          </cell>
          <cell r="E113">
            <v>42.795000000000002</v>
          </cell>
          <cell r="F113">
            <v>53.054000000000002</v>
          </cell>
          <cell r="G113">
            <v>61.548000000000002</v>
          </cell>
          <cell r="H113">
            <v>68.876999999999995</v>
          </cell>
          <cell r="I113">
            <v>80.861000000000004</v>
          </cell>
          <cell r="J113">
            <v>91.656000000000006</v>
          </cell>
          <cell r="K113">
            <v>77.004000000000005</v>
          </cell>
          <cell r="L113">
            <v>68.441999999999993</v>
          </cell>
          <cell r="M113">
            <v>77.516199999999998</v>
          </cell>
          <cell r="N113">
            <v>79.012600000000006</v>
          </cell>
          <cell r="O113">
            <v>61.357999999999997</v>
          </cell>
        </row>
        <row r="114">
          <cell r="B114" t="str">
            <v>Pozostałe</v>
          </cell>
          <cell r="C114" t="str">
            <v>mld zł</v>
          </cell>
          <cell r="D114">
            <v>39.166399999999967</v>
          </cell>
          <cell r="E114">
            <v>45.02</v>
          </cell>
          <cell r="F114">
            <v>47.258000000000003</v>
          </cell>
          <cell r="G114">
            <v>55.420999999999999</v>
          </cell>
          <cell r="H114">
            <v>56.207000000000001</v>
          </cell>
          <cell r="I114">
            <v>54.026000000000003</v>
          </cell>
          <cell r="J114">
            <v>54.54</v>
          </cell>
          <cell r="K114">
            <v>55.947000000000003</v>
          </cell>
          <cell r="L114">
            <v>55.341999999999999</v>
          </cell>
          <cell r="M114">
            <v>55.397599999999976</v>
          </cell>
          <cell r="N114">
            <v>55.888300000000044</v>
          </cell>
          <cell r="O114">
            <v>54.951999999999998</v>
          </cell>
        </row>
        <row r="115">
          <cell r="B115" t="str">
            <v>Wynik</v>
          </cell>
          <cell r="C115" t="str">
            <v>mld zł</v>
          </cell>
          <cell r="D115">
            <v>-39.2408</v>
          </cell>
          <cell r="E115">
            <v>-38.057000000000002</v>
          </cell>
          <cell r="F115">
            <v>-22.006</v>
          </cell>
          <cell r="G115">
            <v>-46.3</v>
          </cell>
          <cell r="H115">
            <v>-99.522000000000006</v>
          </cell>
          <cell r="I115">
            <v>-106.11499999999999</v>
          </cell>
          <cell r="J115">
            <v>-75.531000000000006</v>
          </cell>
          <cell r="K115">
            <v>-60.137999999999998</v>
          </cell>
          <cell r="L115">
            <v>-68.144000000000005</v>
          </cell>
          <cell r="M115">
            <v>-59.9908</v>
          </cell>
          <cell r="N115">
            <v>-46.198500000000003</v>
          </cell>
          <cell r="O115">
            <v>-44.734999999999999</v>
          </cell>
        </row>
        <row r="116">
          <cell r="B116" t="str">
            <v>Spożycie</v>
          </cell>
          <cell r="C116" t="str">
            <v>mld zł</v>
          </cell>
          <cell r="D116">
            <v>181.226</v>
          </cell>
          <cell r="E116">
            <v>197.67599999999999</v>
          </cell>
          <cell r="F116">
            <v>215.06700000000001</v>
          </cell>
          <cell r="G116">
            <v>239.249</v>
          </cell>
          <cell r="H116">
            <v>256.71100000000001</v>
          </cell>
          <cell r="I116">
            <v>276.33499999999998</v>
          </cell>
          <cell r="J116">
            <v>282.822</v>
          </cell>
          <cell r="K116">
            <v>292.11200000000002</v>
          </cell>
          <cell r="L116">
            <v>300.35500000000002</v>
          </cell>
          <cell r="M116">
            <v>312.02479999999997</v>
          </cell>
          <cell r="N116">
            <v>323.82429999999999</v>
          </cell>
          <cell r="O116">
            <v>330.92399999999998</v>
          </cell>
        </row>
        <row r="117">
          <cell r="B117" t="str">
            <v>Zakupy netto</v>
          </cell>
          <cell r="C117" t="str">
            <v>mld zł</v>
          </cell>
          <cell r="D117">
            <v>48.527000000000001</v>
          </cell>
          <cell r="E117">
            <v>57.594000000000001</v>
          </cell>
          <cell r="F117">
            <v>63.253999999999998</v>
          </cell>
          <cell r="G117">
            <v>71.504000000000005</v>
          </cell>
          <cell r="H117">
            <v>75.224999999999994</v>
          </cell>
          <cell r="I117">
            <v>84.900999999999996</v>
          </cell>
          <cell r="J117">
            <v>83.856999999999999</v>
          </cell>
          <cell r="K117">
            <v>88.289000000000001</v>
          </cell>
          <cell r="L117">
            <v>91.582999999999998</v>
          </cell>
          <cell r="M117">
            <v>93.928399999999982</v>
          </cell>
          <cell r="N117">
            <v>99.707299999999989</v>
          </cell>
          <cell r="O117">
            <v>99.302999999999997</v>
          </cell>
        </row>
        <row r="119">
          <cell r="B119" t="str">
            <v>SEKTOR INSTYTUCJI RZĄDOWYCH I SAMORZĄDOWYCH</v>
          </cell>
        </row>
        <row r="120">
          <cell r="D120">
            <v>38353</v>
          </cell>
          <cell r="E120">
            <v>38718</v>
          </cell>
          <cell r="F120">
            <v>39083</v>
          </cell>
          <cell r="G120">
            <v>39448</v>
          </cell>
          <cell r="H120">
            <v>39814</v>
          </cell>
          <cell r="I120">
            <v>40179</v>
          </cell>
          <cell r="J120">
            <v>40544</v>
          </cell>
          <cell r="K120">
            <v>40909</v>
          </cell>
          <cell r="L120">
            <v>41275</v>
          </cell>
          <cell r="M120">
            <v>41640</v>
          </cell>
          <cell r="N120">
            <v>42005</v>
          </cell>
          <cell r="O120">
            <v>42370</v>
          </cell>
        </row>
        <row r="121">
          <cell r="B121" t="str">
            <v>Dochody</v>
          </cell>
          <cell r="C121" t="str">
            <v>r/r</v>
          </cell>
          <cell r="D121">
            <v>11.363305611856589</v>
          </cell>
          <cell r="E121">
            <v>9.8196826251978564</v>
          </cell>
          <cell r="F121">
            <v>11.704242368978953</v>
          </cell>
          <cell r="G121">
            <v>6.5298267596982242</v>
          </cell>
          <cell r="H121">
            <v>-0.94366008314017336</v>
          </cell>
          <cell r="I121">
            <v>7.5142530033804888</v>
          </cell>
          <cell r="J121">
            <v>10.062434907426891</v>
          </cell>
          <cell r="K121">
            <v>4.2483820356932682</v>
          </cell>
          <cell r="L121">
            <v>-6.1140505584944549E-2</v>
          </cell>
          <cell r="M121">
            <v>4.5829784230217285</v>
          </cell>
          <cell r="N121">
            <v>5.2397417252236522</v>
          </cell>
          <cell r="O121">
            <v>2.500134685566934</v>
          </cell>
        </row>
        <row r="122">
          <cell r="B122" t="str">
            <v>Podatkowe</v>
          </cell>
          <cell r="C122" t="str">
            <v>r/r</v>
          </cell>
          <cell r="D122">
            <v>11.116777431167762</v>
          </cell>
          <cell r="E122">
            <v>12.245137098664173</v>
          </cell>
          <cell r="F122">
            <v>17.217350454118389</v>
          </cell>
          <cell r="G122">
            <v>8.6133190835615494</v>
          </cell>
          <cell r="H122">
            <v>-6.2270874546019854</v>
          </cell>
          <cell r="I122">
            <v>7.8575254223702302</v>
          </cell>
          <cell r="J122">
            <v>8.9778366308706126</v>
          </cell>
          <cell r="K122">
            <v>0.89830939288171407</v>
          </cell>
          <cell r="L122">
            <v>-0.39231468737710884</v>
          </cell>
          <cell r="M122">
            <v>4.0872598518938901</v>
          </cell>
          <cell r="N122">
            <v>5.4107959310060778</v>
          </cell>
          <cell r="O122">
            <v>7.035685964412707</v>
          </cell>
        </row>
        <row r="123">
          <cell r="B123" t="str">
            <v>Składki na ubezpieczenia społeczne</v>
          </cell>
          <cell r="C123" t="str">
            <v>r/r</v>
          </cell>
          <cell r="D123">
            <v>6.4506637023474838</v>
          </cell>
          <cell r="E123">
            <v>6.6940016585276112</v>
          </cell>
          <cell r="F123">
            <v>8.7978755559393846</v>
          </cell>
          <cell r="G123">
            <v>3.1419707763644453</v>
          </cell>
          <cell r="H123">
            <v>5.7455636860366042</v>
          </cell>
          <cell r="I123">
            <v>3.872325457280084</v>
          </cell>
          <cell r="J123">
            <v>11.232360033396986</v>
          </cell>
          <cell r="K123">
            <v>11.368897334012203</v>
          </cell>
          <cell r="L123">
            <v>4.2734599613517616</v>
          </cell>
          <cell r="M123">
            <v>3.5382869953940741</v>
          </cell>
          <cell r="N123">
            <v>6.7373452950036068</v>
          </cell>
          <cell r="O123">
            <v>5.6757542702820842</v>
          </cell>
        </row>
        <row r="124">
          <cell r="B124" t="str">
            <v>Pozostałe</v>
          </cell>
          <cell r="C124" t="str">
            <v>r/r</v>
          </cell>
          <cell r="D124">
            <v>23.79118766580801</v>
          </cell>
          <cell r="E124">
            <v>8.426756033587111</v>
          </cell>
          <cell r="F124">
            <v>-0.66456602692638</v>
          </cell>
          <cell r="G124">
            <v>5.819251398581244</v>
          </cell>
          <cell r="H124">
            <v>5.9148136036625232</v>
          </cell>
          <cell r="I124">
            <v>14.027504406108093</v>
          </cell>
          <cell r="J124">
            <v>11.424123108859746</v>
          </cell>
          <cell r="K124">
            <v>1.4560108542672765</v>
          </cell>
          <cell r="L124">
            <v>-8.1635911817247404</v>
          </cell>
          <cell r="M124">
            <v>8.8412427598048708</v>
          </cell>
          <cell r="N124">
            <v>1.2382584108117953</v>
          </cell>
          <cell r="O124">
            <v>-21.069656893201966</v>
          </cell>
        </row>
        <row r="125">
          <cell r="B125" t="str">
            <v>Wydatki</v>
          </cell>
          <cell r="C125" t="str">
            <v>r/r</v>
          </cell>
          <cell r="D125">
            <v>8.1177033091886841</v>
          </cell>
          <cell r="E125">
            <v>8.6714544441189929</v>
          </cell>
          <cell r="F125">
            <v>7.4029790634891697</v>
          </cell>
          <cell r="G125">
            <v>10.993927959704621</v>
          </cell>
          <cell r="H125">
            <v>8.4981788108602814</v>
          </cell>
          <cell r="I125">
            <v>7.3706710606124375</v>
          </cell>
          <cell r="J125">
            <v>3.8300501167578602</v>
          </cell>
          <cell r="K125">
            <v>1.542308749787253</v>
          </cell>
          <cell r="L125">
            <v>1.091097157216268</v>
          </cell>
          <cell r="M125">
            <v>2.9849396779327435</v>
          </cell>
          <cell r="N125">
            <v>2.9092258669289635</v>
          </cell>
          <cell r="O125">
            <v>2.1499862201800113</v>
          </cell>
        </row>
        <row r="126">
          <cell r="B126" t="str">
            <v>Wynagrodzenia (łącznie ze składkami)</v>
          </cell>
          <cell r="C126" t="str">
            <v>r/r</v>
          </cell>
          <cell r="D126">
            <v>6.1272684513777165</v>
          </cell>
          <cell r="E126">
            <v>5.4854346521398014</v>
          </cell>
          <cell r="F126">
            <v>8.6725136985102296</v>
          </cell>
          <cell r="G126">
            <v>12.070493097282409</v>
          </cell>
          <cell r="H126">
            <v>8.2470892626132013</v>
          </cell>
          <cell r="I126">
            <v>5.5213624141021711</v>
          </cell>
          <cell r="J126">
            <v>3.7607515211003602</v>
          </cell>
          <cell r="K126">
            <v>1.870740048997007</v>
          </cell>
          <cell r="L126">
            <v>2.263189537659315</v>
          </cell>
          <cell r="M126">
            <v>4.0238074449198109</v>
          </cell>
          <cell r="N126">
            <v>3.0733986280389729</v>
          </cell>
          <cell r="O126">
            <v>3.3881089098214403</v>
          </cell>
        </row>
        <row r="127">
          <cell r="B127" t="str">
            <v>Zużycie pośrednie</v>
          </cell>
          <cell r="C127" t="str">
            <v>r/r</v>
          </cell>
          <cell r="D127">
            <v>0.96579211752887772</v>
          </cell>
          <cell r="E127">
            <v>8.9009744973361933</v>
          </cell>
          <cell r="F127">
            <v>8.7687237866986152</v>
          </cell>
          <cell r="G127">
            <v>11.713994546506186</v>
          </cell>
          <cell r="H127">
            <v>0.9960552268244669</v>
          </cell>
          <cell r="I127">
            <v>13.310467727760965</v>
          </cell>
          <cell r="J127">
            <v>-1.4574558616009483</v>
          </cell>
          <cell r="K127">
            <v>4.0905115872321858</v>
          </cell>
          <cell r="L127">
            <v>1.3893848060322114</v>
          </cell>
          <cell r="M127">
            <v>4.8312186027241353</v>
          </cell>
          <cell r="N127">
            <v>4.064547427953741</v>
          </cell>
          <cell r="O127">
            <v>1.5855985872031795</v>
          </cell>
        </row>
        <row r="128">
          <cell r="B128" t="str">
            <v>Świadczenia socjalne</v>
          </cell>
          <cell r="C128" t="str">
            <v>r/r</v>
          </cell>
          <cell r="D128">
            <v>3.0413807568992866</v>
          </cell>
          <cell r="E128">
            <v>6.1858787949284704</v>
          </cell>
          <cell r="F128">
            <v>3.5612566821487945</v>
          </cell>
          <cell r="G128">
            <v>7.8343329208051813</v>
          </cell>
          <cell r="H128">
            <v>10.518855663074888</v>
          </cell>
          <cell r="I128">
            <v>6.2510539722550078</v>
          </cell>
          <cell r="J128">
            <v>2.4015971665330085</v>
          </cell>
          <cell r="K128">
            <v>5.4540856697692135</v>
          </cell>
          <cell r="L128">
            <v>5.205650058403549</v>
          </cell>
          <cell r="M128">
            <v>3.0710832521460958</v>
          </cell>
          <cell r="N128">
            <v>4.1045661180238824</v>
          </cell>
          <cell r="O128">
            <v>9.1528304084751255</v>
          </cell>
        </row>
        <row r="129">
          <cell r="B129" t="str">
            <v>Odsetki</v>
          </cell>
          <cell r="C129" t="str">
            <v>r/r</v>
          </cell>
          <cell r="D129">
            <v>-3.4718429696466018</v>
          </cell>
          <cell r="E129">
            <v>3.8468003460193358</v>
          </cell>
          <cell r="F129">
            <v>2.0963284642716076</v>
          </cell>
          <cell r="G129">
            <v>5.1390124125130399</v>
          </cell>
          <cell r="H129">
            <v>23.725634424420747</v>
          </cell>
          <cell r="I129">
            <v>6.9498528581195558</v>
          </cell>
          <cell r="J129">
            <v>10.211512271046999</v>
          </cell>
          <cell r="K129">
            <v>9.1998083373263029</v>
          </cell>
          <cell r="L129">
            <v>-4.1592572919794009</v>
          </cell>
          <cell r="M129">
            <v>-19.27156626506023</v>
          </cell>
          <cell r="N129">
            <v>-5.8491506553281454</v>
          </cell>
          <cell r="O129">
            <v>0.14044454025811604</v>
          </cell>
        </row>
        <row r="130">
          <cell r="B130" t="str">
            <v>Inwestycje</v>
          </cell>
          <cell r="C130" t="str">
            <v>r/r</v>
          </cell>
          <cell r="D130">
            <v>24.57800037098869</v>
          </cell>
          <cell r="E130">
            <v>27.441929720071471</v>
          </cell>
          <cell r="F130">
            <v>23.972426685360432</v>
          </cell>
          <cell r="G130">
            <v>16.010102914012151</v>
          </cell>
          <cell r="H130">
            <v>11.907779294209405</v>
          </cell>
          <cell r="I130">
            <v>17.399131785646873</v>
          </cell>
          <cell r="J130">
            <v>13.350069872991924</v>
          </cell>
          <cell r="K130">
            <v>-15.985860172820111</v>
          </cell>
          <cell r="L130">
            <v>-11.118902914134338</v>
          </cell>
          <cell r="M130">
            <v>13.258233248590031</v>
          </cell>
          <cell r="N130">
            <v>1.9304351864513478</v>
          </cell>
          <cell r="O130">
            <v>-22.344031205149562</v>
          </cell>
        </row>
        <row r="131">
          <cell r="B131" t="str">
            <v>Pozostałe</v>
          </cell>
          <cell r="C131" t="str">
            <v>r/r</v>
          </cell>
          <cell r="D131">
            <v>63.937884559038821</v>
          </cell>
          <cell r="E131">
            <v>14.94546345847472</v>
          </cell>
          <cell r="F131">
            <v>4.9711239449133728</v>
          </cell>
          <cell r="G131">
            <v>17.273265902069497</v>
          </cell>
          <cell r="H131">
            <v>1.4182349650854462</v>
          </cell>
          <cell r="I131">
            <v>-3.8802996068105386</v>
          </cell>
          <cell r="J131">
            <v>0.95139377336836617</v>
          </cell>
          <cell r="K131">
            <v>2.5797579757975768</v>
          </cell>
          <cell r="L131">
            <v>-1.0813805923463207</v>
          </cell>
          <cell r="M131">
            <v>0.10046619204216256</v>
          </cell>
          <cell r="N131">
            <v>0.88577844527573291</v>
          </cell>
          <cell r="O131">
            <v>-1.6753059227066274</v>
          </cell>
        </row>
        <row r="132">
          <cell r="B132" t="str">
            <v>Spożycie</v>
          </cell>
          <cell r="C132" t="str">
            <v>r/r</v>
          </cell>
          <cell r="D132">
            <v>6.2522719011268748</v>
          </cell>
          <cell r="E132">
            <v>9.0770639974396659</v>
          </cell>
          <cell r="F132">
            <v>8.7977296181630464</v>
          </cell>
          <cell r="G132">
            <v>11.243937935620067</v>
          </cell>
          <cell r="H132">
            <v>7.2986720947632051</v>
          </cell>
          <cell r="I132">
            <v>7.6443938904059365</v>
          </cell>
          <cell r="J132">
            <v>2.347512982430743</v>
          </cell>
          <cell r="K132">
            <v>3.2847515398377851</v>
          </cell>
          <cell r="L132">
            <v>2.8218628471271359</v>
          </cell>
          <cell r="M132">
            <v>3.8853356861047672</v>
          </cell>
          <cell r="N132">
            <v>3.7815904376831639</v>
          </cell>
          <cell r="O132">
            <v>2.1924543649133312</v>
          </cell>
        </row>
        <row r="133">
          <cell r="B133" t="str">
            <v>Zakupy netto</v>
          </cell>
          <cell r="C133" t="str">
            <v>r/r</v>
          </cell>
          <cell r="D133">
            <v>6.8829566979428307</v>
          </cell>
          <cell r="E133">
            <v>18.684443711748088</v>
          </cell>
          <cell r="F133">
            <v>9.8274125776990502</v>
          </cell>
          <cell r="G133">
            <v>13.042653429032143</v>
          </cell>
          <cell r="H133">
            <v>5.2039046766614518</v>
          </cell>
          <cell r="I133">
            <v>12.862745098039213</v>
          </cell>
          <cell r="J133">
            <v>-1.2296674950825093</v>
          </cell>
          <cell r="K133">
            <v>5.2851878793660774</v>
          </cell>
          <cell r="L133">
            <v>3.7309291078163795</v>
          </cell>
          <cell r="M133">
            <v>2.5609556358712666</v>
          </cell>
          <cell r="N133">
            <v>6.1524522934490733</v>
          </cell>
          <cell r="O133">
            <v>-0.40548686003933199</v>
          </cell>
        </row>
        <row r="135">
          <cell r="B135" t="str">
            <v>SEKTOR INSTYTUCJI RZĄDOWYCH I SAMORZĄDOWYCH</v>
          </cell>
        </row>
        <row r="136">
          <cell r="D136">
            <v>38353</v>
          </cell>
          <cell r="E136">
            <v>38718</v>
          </cell>
          <cell r="F136">
            <v>39083</v>
          </cell>
          <cell r="G136">
            <v>39448</v>
          </cell>
          <cell r="H136">
            <v>39814</v>
          </cell>
          <cell r="I136">
            <v>40179</v>
          </cell>
          <cell r="J136">
            <v>40544</v>
          </cell>
          <cell r="K136">
            <v>40909</v>
          </cell>
          <cell r="L136">
            <v>41275</v>
          </cell>
          <cell r="M136">
            <v>41640</v>
          </cell>
          <cell r="N136">
            <v>42005</v>
          </cell>
          <cell r="O136">
            <v>42370</v>
          </cell>
        </row>
        <row r="137">
          <cell r="B137" t="str">
            <v>Dochody</v>
          </cell>
          <cell r="C137" t="str">
            <v>% PKB</v>
          </cell>
          <cell r="D137">
            <v>40.299999999999997</v>
          </cell>
          <cell r="E137">
            <v>41</v>
          </cell>
          <cell r="F137">
            <v>41.3</v>
          </cell>
          <cell r="G137">
            <v>40.6</v>
          </cell>
          <cell r="H137">
            <v>37.700000000000003</v>
          </cell>
          <cell r="I137">
            <v>38.5</v>
          </cell>
          <cell r="J137">
            <v>39.1</v>
          </cell>
          <cell r="K137">
            <v>39.1</v>
          </cell>
          <cell r="L137">
            <v>38.5</v>
          </cell>
          <cell r="M137">
            <v>38.799999999999997</v>
          </cell>
          <cell r="N137">
            <v>39</v>
          </cell>
          <cell r="O137">
            <v>38.799999999999997</v>
          </cell>
        </row>
        <row r="138">
          <cell r="B138" t="str">
            <v>Podatkowe</v>
          </cell>
          <cell r="C138" t="str">
            <v>% PKB</v>
          </cell>
          <cell r="D138">
            <v>20.678709458558984</v>
          </cell>
          <cell r="E138">
            <v>21.489142139267766</v>
          </cell>
          <cell r="F138">
            <v>22.690877859220869</v>
          </cell>
          <cell r="G138">
            <v>22.758421204461037</v>
          </cell>
          <cell r="H138">
            <v>20.001559530333594</v>
          </cell>
          <cell r="I138">
            <v>20.482226144522546</v>
          </cell>
          <cell r="J138">
            <v>20.58994915155797</v>
          </cell>
          <cell r="K138">
            <v>19.977022103950432</v>
          </cell>
          <cell r="L138">
            <v>19.568975194979366</v>
          </cell>
          <cell r="M138">
            <v>19.624249289412596</v>
          </cell>
          <cell r="N138">
            <v>19.770752411604153</v>
          </cell>
          <cell r="O138">
            <v>20.56903441119162</v>
          </cell>
        </row>
        <row r="139">
          <cell r="B139" t="str">
            <v>Składki na ubezpieczenia społeczne</v>
          </cell>
          <cell r="C139" t="str">
            <v>% PKB</v>
          </cell>
          <cell r="D139">
            <v>13.1</v>
          </cell>
          <cell r="E139">
            <v>13</v>
          </cell>
          <cell r="F139">
            <v>12.7</v>
          </cell>
          <cell r="G139">
            <v>12.1</v>
          </cell>
          <cell r="H139">
            <v>12</v>
          </cell>
          <cell r="I139">
            <v>11.9</v>
          </cell>
          <cell r="J139">
            <v>12.2</v>
          </cell>
          <cell r="K139">
            <v>13</v>
          </cell>
          <cell r="L139">
            <v>13.4</v>
          </cell>
          <cell r="M139">
            <v>13.3</v>
          </cell>
          <cell r="N139">
            <v>13.6</v>
          </cell>
          <cell r="O139">
            <v>14</v>
          </cell>
        </row>
        <row r="140">
          <cell r="B140" t="str">
            <v>Pozostałe</v>
          </cell>
          <cell r="C140" t="str">
            <v>% PKB</v>
          </cell>
          <cell r="D140">
            <v>6.5013407803179923</v>
          </cell>
          <cell r="E140">
            <v>6.5263071308925582</v>
          </cell>
          <cell r="F140">
            <v>5.8399888851933088</v>
          </cell>
          <cell r="G140">
            <v>5.7066922536815676</v>
          </cell>
          <cell r="H140">
            <v>5.66481174865618</v>
          </cell>
          <cell r="I140">
            <v>6.1327879321689593</v>
          </cell>
          <cell r="J140">
            <v>6.3034325091762708</v>
          </cell>
          <cell r="K140">
            <v>6.1495944499543391</v>
          </cell>
          <cell r="L140">
            <v>5.5539997175349249</v>
          </cell>
          <cell r="M140">
            <v>5.8240720496085396</v>
          </cell>
          <cell r="N140">
            <v>5.635292424197794</v>
          </cell>
          <cell r="O140">
            <v>4.3233715307770053</v>
          </cell>
        </row>
        <row r="141">
          <cell r="B141" t="str">
            <v>Wydatki</v>
          </cell>
          <cell r="C141" t="str">
            <v>% PKB</v>
          </cell>
          <cell r="D141">
            <v>44.3</v>
          </cell>
          <cell r="E141">
            <v>44.6</v>
          </cell>
          <cell r="F141">
            <v>43.1</v>
          </cell>
          <cell r="G141">
            <v>44.2</v>
          </cell>
          <cell r="H141">
            <v>44.9</v>
          </cell>
          <cell r="I141">
            <v>45.8</v>
          </cell>
          <cell r="J141">
            <v>43.9</v>
          </cell>
          <cell r="K141">
            <v>42.8</v>
          </cell>
          <cell r="L141">
            <v>42.6</v>
          </cell>
          <cell r="M141">
            <v>42.3</v>
          </cell>
          <cell r="N141">
            <v>41.6</v>
          </cell>
          <cell r="O141">
            <v>41.3</v>
          </cell>
        </row>
        <row r="142">
          <cell r="B142" t="str">
            <v>Wynagrodzenia (łącznie ze składkami)</v>
          </cell>
          <cell r="C142" t="str">
            <v>% PKB</v>
          </cell>
          <cell r="D142">
            <v>10.9</v>
          </cell>
          <cell r="E142">
            <v>10.7</v>
          </cell>
          <cell r="F142">
            <v>10.5</v>
          </cell>
          <cell r="G142">
            <v>10.8</v>
          </cell>
          <cell r="H142">
            <v>11</v>
          </cell>
          <cell r="I142">
            <v>11</v>
          </cell>
          <cell r="J142">
            <v>10.5</v>
          </cell>
          <cell r="K142">
            <v>10.3</v>
          </cell>
          <cell r="L142">
            <v>10.4</v>
          </cell>
          <cell r="M142">
            <v>10.4</v>
          </cell>
          <cell r="N142">
            <v>10.199999999999999</v>
          </cell>
          <cell r="O142">
            <v>10.3</v>
          </cell>
        </row>
        <row r="143">
          <cell r="B143" t="str">
            <v>Zużycie pośrednie</v>
          </cell>
          <cell r="C143" t="str">
            <v>% PKB</v>
          </cell>
          <cell r="D143">
            <v>6.2</v>
          </cell>
          <cell r="E143">
            <v>6.2</v>
          </cell>
          <cell r="F143">
            <v>6.1</v>
          </cell>
          <cell r="G143">
            <v>6.3</v>
          </cell>
          <cell r="H143">
            <v>6</v>
          </cell>
          <cell r="I143">
            <v>6.4</v>
          </cell>
          <cell r="J143">
            <v>5.8</v>
          </cell>
          <cell r="K143">
            <v>5.8</v>
          </cell>
          <cell r="L143">
            <v>5.8</v>
          </cell>
          <cell r="M143">
            <v>5.9</v>
          </cell>
          <cell r="N143">
            <v>5.9</v>
          </cell>
          <cell r="O143">
            <v>5.8</v>
          </cell>
        </row>
        <row r="144">
          <cell r="B144" t="str">
            <v>Świadczenia socjalne</v>
          </cell>
          <cell r="C144" t="str">
            <v>% PKB</v>
          </cell>
          <cell r="D144">
            <v>17.399999999999999</v>
          </cell>
          <cell r="E144">
            <v>17.100000000000001</v>
          </cell>
          <cell r="F144">
            <v>15.9</v>
          </cell>
          <cell r="G144">
            <v>15.9</v>
          </cell>
          <cell r="H144">
            <v>16.399999999999999</v>
          </cell>
          <cell r="I144">
            <v>16.600000000000001</v>
          </cell>
          <cell r="J144">
            <v>15.6</v>
          </cell>
          <cell r="K144">
            <v>15.9</v>
          </cell>
          <cell r="L144">
            <v>16.399999999999999</v>
          </cell>
          <cell r="M144">
            <v>16.3</v>
          </cell>
          <cell r="N144">
            <v>16.2</v>
          </cell>
          <cell r="O144">
            <v>17.2</v>
          </cell>
        </row>
        <row r="145">
          <cell r="B145" t="str">
            <v>Odsetki</v>
          </cell>
          <cell r="C145" t="str">
            <v>% PKB</v>
          </cell>
          <cell r="D145">
            <v>2.5</v>
          </cell>
          <cell r="E145">
            <v>2.4</v>
          </cell>
          <cell r="F145">
            <v>2.2000000000000002</v>
          </cell>
          <cell r="G145">
            <v>2.1</v>
          </cell>
          <cell r="H145">
            <v>2.5</v>
          </cell>
          <cell r="I145">
            <v>2.5</v>
          </cell>
          <cell r="J145">
            <v>2.5</v>
          </cell>
          <cell r="K145">
            <v>2.7</v>
          </cell>
          <cell r="L145">
            <v>2.5</v>
          </cell>
          <cell r="M145">
            <v>1.9</v>
          </cell>
          <cell r="N145">
            <v>1.8</v>
          </cell>
          <cell r="O145">
            <v>1.7</v>
          </cell>
        </row>
        <row r="146">
          <cell r="B146" t="str">
            <v>Inwestycje</v>
          </cell>
          <cell r="C146" t="str">
            <v>% PKB</v>
          </cell>
          <cell r="D146">
            <v>3.4</v>
          </cell>
          <cell r="E146">
            <v>4</v>
          </cell>
          <cell r="F146">
            <v>4.5</v>
          </cell>
          <cell r="G146">
            <v>4.8</v>
          </cell>
          <cell r="H146">
            <v>5</v>
          </cell>
          <cell r="I146">
            <v>5.6</v>
          </cell>
          <cell r="J146">
            <v>5.8</v>
          </cell>
          <cell r="K146">
            <v>4.7</v>
          </cell>
          <cell r="L146">
            <v>4.0999999999999996</v>
          </cell>
          <cell r="M146">
            <v>4.5</v>
          </cell>
          <cell r="N146">
            <v>4.4000000000000004</v>
          </cell>
          <cell r="O146">
            <v>3.3</v>
          </cell>
        </row>
        <row r="147">
          <cell r="B147" t="str">
            <v>Pozostałe</v>
          </cell>
          <cell r="C147" t="str">
            <v>%PKB</v>
          </cell>
          <cell r="D147">
            <v>3.9543326992896253</v>
          </cell>
          <cell r="E147">
            <v>4.2081688202919363</v>
          </cell>
          <cell r="F147">
            <v>3.979269201460081</v>
          </cell>
          <cell r="G147">
            <v>4.3093333250393249</v>
          </cell>
          <cell r="H147">
            <v>4.0960991336590364</v>
          </cell>
          <cell r="I147">
            <v>3.7380552232516915</v>
          </cell>
          <cell r="J147">
            <v>3.4809514600657518</v>
          </cell>
          <cell r="K147">
            <v>3.4336120467020828</v>
          </cell>
          <cell r="L147">
            <v>3.3402098691365865</v>
          </cell>
          <cell r="M147">
            <v>3.2213450686862375</v>
          </cell>
          <cell r="N147">
            <v>3.1060772369132605</v>
          </cell>
          <cell r="O147">
            <v>2.9684993984888481</v>
          </cell>
        </row>
        <row r="148">
          <cell r="B148" t="str">
            <v>Wynik</v>
          </cell>
          <cell r="C148" t="str">
            <v>%PKB</v>
          </cell>
          <cell r="D148">
            <v>-4</v>
          </cell>
          <cell r="E148">
            <v>-3.6</v>
          </cell>
          <cell r="F148">
            <v>-1.9</v>
          </cell>
          <cell r="G148">
            <v>-3.6</v>
          </cell>
          <cell r="H148">
            <v>-7.3</v>
          </cell>
          <cell r="I148">
            <v>-7.3</v>
          </cell>
          <cell r="J148">
            <v>-4.8</v>
          </cell>
          <cell r="K148">
            <v>-3.7</v>
          </cell>
          <cell r="L148">
            <v>-4.0999999999999996</v>
          </cell>
          <cell r="M148">
            <v>-3.5</v>
          </cell>
          <cell r="N148">
            <v>-2.6</v>
          </cell>
          <cell r="O148">
            <v>-2.4</v>
          </cell>
        </row>
        <row r="149">
          <cell r="B149" t="str">
            <v>Spożycie</v>
          </cell>
          <cell r="C149" t="str">
            <v>%PKB</v>
          </cell>
          <cell r="D149">
            <v>18.3</v>
          </cell>
          <cell r="E149">
            <v>18.5</v>
          </cell>
          <cell r="F149">
            <v>18.100000000000001</v>
          </cell>
          <cell r="G149">
            <v>18.600000000000001</v>
          </cell>
          <cell r="H149">
            <v>18.7</v>
          </cell>
          <cell r="I149">
            <v>19.100000000000001</v>
          </cell>
          <cell r="J149">
            <v>18.100000000000001</v>
          </cell>
          <cell r="K149">
            <v>17.899999999999999</v>
          </cell>
          <cell r="L149">
            <v>18.100000000000001</v>
          </cell>
          <cell r="M149">
            <v>18.100000000000001</v>
          </cell>
          <cell r="N149">
            <v>18</v>
          </cell>
          <cell r="O149">
            <v>17.899999999999999</v>
          </cell>
        </row>
        <row r="150">
          <cell r="B150" t="str">
            <v>Zakupy netto</v>
          </cell>
          <cell r="C150" t="str">
            <v>%PKB</v>
          </cell>
          <cell r="D150">
            <v>17.399999999999999</v>
          </cell>
          <cell r="E150">
            <v>17.100000000000001</v>
          </cell>
          <cell r="F150">
            <v>15.9</v>
          </cell>
          <cell r="G150">
            <v>15.9</v>
          </cell>
          <cell r="H150">
            <v>16.399999999999999</v>
          </cell>
          <cell r="I150">
            <v>16.600000000000001</v>
          </cell>
          <cell r="J150">
            <v>15.6</v>
          </cell>
          <cell r="K150">
            <v>15.9</v>
          </cell>
          <cell r="L150">
            <v>16.399999999999999</v>
          </cell>
          <cell r="M150">
            <v>16.3</v>
          </cell>
          <cell r="N150">
            <v>16.2</v>
          </cell>
          <cell r="O150">
            <v>17.2</v>
          </cell>
        </row>
        <row r="151">
          <cell r="B151"/>
        </row>
        <row r="152">
          <cell r="B152" t="str">
            <v>SEKTOR INSTYTUCJI RZĄDOWYCH I SAMORZĄDOWYCH</v>
          </cell>
        </row>
        <row r="153">
          <cell r="D153">
            <v>38353</v>
          </cell>
          <cell r="E153">
            <v>38718</v>
          </cell>
          <cell r="F153">
            <v>39083</v>
          </cell>
          <cell r="G153">
            <v>39448</v>
          </cell>
          <cell r="H153">
            <v>39814</v>
          </cell>
          <cell r="I153">
            <v>40179</v>
          </cell>
          <cell r="J153">
            <v>40544</v>
          </cell>
          <cell r="K153">
            <v>40909</v>
          </cell>
          <cell r="L153">
            <v>41275</v>
          </cell>
          <cell r="M153">
            <v>41640</v>
          </cell>
          <cell r="N153">
            <v>42005</v>
          </cell>
          <cell r="O153">
            <v>42370</v>
          </cell>
        </row>
        <row r="154">
          <cell r="B154" t="str">
            <v>Dochody</v>
          </cell>
          <cell r="C154" t="str">
            <v>%</v>
          </cell>
          <cell r="D154">
            <v>100</v>
          </cell>
          <cell r="E154">
            <v>100</v>
          </cell>
          <cell r="F154">
            <v>100</v>
          </cell>
          <cell r="G154">
            <v>100</v>
          </cell>
          <cell r="H154">
            <v>100</v>
          </cell>
          <cell r="I154">
            <v>100</v>
          </cell>
          <cell r="J154">
            <v>100</v>
          </cell>
          <cell r="K154">
            <v>100</v>
          </cell>
          <cell r="L154">
            <v>100</v>
          </cell>
          <cell r="M154">
            <v>100</v>
          </cell>
          <cell r="N154">
            <v>100</v>
          </cell>
          <cell r="O154">
            <v>100</v>
          </cell>
        </row>
        <row r="155">
          <cell r="B155" t="str">
            <v>Podatkowe</v>
          </cell>
          <cell r="C155" t="str">
            <v>%</v>
          </cell>
          <cell r="D155">
            <v>51.275054406644003</v>
          </cell>
          <cell r="E155">
            <v>52.407504502245416</v>
          </cell>
          <cell r="F155">
            <v>54.994051178234052</v>
          </cell>
          <cell r="G155">
            <v>56.06961552460681</v>
          </cell>
          <cell r="H155">
            <v>53.078996836104011</v>
          </cell>
          <cell r="I155">
            <v>53.248467907450284</v>
          </cell>
          <cell r="J155">
            <v>52.72373668039485</v>
          </cell>
          <cell r="K155">
            <v>51.029433666470702</v>
          </cell>
          <cell r="L155">
            <v>50.860333968642394</v>
          </cell>
          <cell r="M155">
            <v>50.619258293975342</v>
          </cell>
          <cell r="N155">
            <v>50.701533648160257</v>
          </cell>
          <cell r="O155">
            <v>52.945037098012158</v>
          </cell>
        </row>
        <row r="156">
          <cell r="B156" t="str">
            <v>Składki na ubezpieczenia społeczne</v>
          </cell>
          <cell r="C156" t="str">
            <v>%</v>
          </cell>
          <cell r="D156">
            <v>32.604181244159093</v>
          </cell>
          <cell r="E156">
            <v>31.676203068365744</v>
          </cell>
          <cell r="F156">
            <v>30.852038619383571</v>
          </cell>
          <cell r="G156">
            <v>29.870883699545985</v>
          </cell>
          <cell r="H156">
            <v>31.888049137084113</v>
          </cell>
          <cell r="I156">
            <v>30.807876403706164</v>
          </cell>
          <cell r="J156">
            <v>31.135353337255673</v>
          </cell>
          <cell r="K156">
            <v>33.262002743484217</v>
          </cell>
          <cell r="L156">
            <v>34.704659717483551</v>
          </cell>
          <cell r="M156">
            <v>34.357990870867404</v>
          </cell>
          <cell r="N156">
            <v>34.846918807549578</v>
          </cell>
          <cell r="O156">
            <v>35.926532587294346</v>
          </cell>
        </row>
        <row r="157">
          <cell r="B157" t="str">
            <v>Pozostałe</v>
          </cell>
          <cell r="C157" t="str">
            <v>%</v>
          </cell>
          <cell r="D157">
            <v>16.120764349196904</v>
          </cell>
          <cell r="E157">
            <v>15.916292429388831</v>
          </cell>
          <cell r="F157">
            <v>14.153910202382386</v>
          </cell>
          <cell r="G157">
            <v>14.059500775847205</v>
          </cell>
          <cell r="H157">
            <v>15.032954026811893</v>
          </cell>
          <cell r="I157">
            <v>15.943655688843561</v>
          </cell>
          <cell r="J157">
            <v>16.140909982349481</v>
          </cell>
          <cell r="K157">
            <v>15.708563590045072</v>
          </cell>
          <cell r="L157">
            <v>14.435006313874052</v>
          </cell>
          <cell r="M157">
            <v>15.022750835157245</v>
          </cell>
          <cell r="N157">
            <v>14.451547544290175</v>
          </cell>
          <cell r="O157">
            <v>11.128430314693482</v>
          </cell>
        </row>
        <row r="158">
          <cell r="B158" t="str">
            <v>Wydatki</v>
          </cell>
          <cell r="C158" t="str">
            <v>%</v>
          </cell>
          <cell r="D158">
            <v>100</v>
          </cell>
          <cell r="E158">
            <v>100</v>
          </cell>
          <cell r="F158">
            <v>100</v>
          </cell>
          <cell r="G158">
            <v>100</v>
          </cell>
          <cell r="H158">
            <v>100</v>
          </cell>
          <cell r="I158">
            <v>100</v>
          </cell>
          <cell r="J158">
            <v>100</v>
          </cell>
          <cell r="K158">
            <v>100</v>
          </cell>
          <cell r="L158">
            <v>100</v>
          </cell>
          <cell r="M158">
            <v>100</v>
          </cell>
          <cell r="N158">
            <v>100</v>
          </cell>
          <cell r="O158">
            <v>100</v>
          </cell>
        </row>
        <row r="159">
          <cell r="B159" t="str">
            <v>Wynagrodzenia (łącznie ze składkami)</v>
          </cell>
          <cell r="C159" t="str">
            <v>%</v>
          </cell>
          <cell r="D159">
            <v>24.688473431482389</v>
          </cell>
          <cell r="E159">
            <v>23.964659018683648</v>
          </cell>
          <cell r="F159">
            <v>24.247928299535758</v>
          </cell>
          <cell r="G159">
            <v>24.483116608893031</v>
          </cell>
          <cell r="H159">
            <v>24.426457089292029</v>
          </cell>
          <cell r="I159">
            <v>24.005745754878003</v>
          </cell>
          <cell r="J159">
            <v>23.989723760603191</v>
          </cell>
          <cell r="K159">
            <v>24.067316797824681</v>
          </cell>
          <cell r="L159">
            <v>24.346363315566677</v>
          </cell>
          <cell r="M159">
            <v>24.591958954802838</v>
          </cell>
          <cell r="N159">
            <v>24.631190906736229</v>
          </cell>
          <cell r="O159">
            <v>24.929736579261199</v>
          </cell>
        </row>
        <row r="160">
          <cell r="B160" t="str">
            <v>Zużycie pośrednie</v>
          </cell>
          <cell r="C160" t="str">
            <v>%</v>
          </cell>
          <cell r="D160">
            <v>13.974307392636884</v>
          </cell>
          <cell r="E160">
            <v>14.003821893872177</v>
          </cell>
          <cell r="F160">
            <v>14.181895593718203</v>
          </cell>
          <cell r="G160">
            <v>14.273899808203272</v>
          </cell>
          <cell r="H160">
            <v>13.28692876812746</v>
          </cell>
          <cell r="I160">
            <v>14.021967996568256</v>
          </cell>
          <cell r="J160">
            <v>13.307904586921071</v>
          </cell>
          <cell r="K160">
            <v>13.641866268966336</v>
          </cell>
          <cell r="L160">
            <v>13.682119073904275</v>
          </cell>
          <cell r="M160">
            <v>13.927407444918863</v>
          </cell>
          <cell r="N160">
            <v>14.08376499182237</v>
          </cell>
          <cell r="O160">
            <v>14.00595095501963</v>
          </cell>
        </row>
        <row r="161">
          <cell r="B161" t="str">
            <v>Świadczenia socjalne</v>
          </cell>
          <cell r="C161" t="str">
            <v>%</v>
          </cell>
          <cell r="D161">
            <v>39.194276550566293</v>
          </cell>
          <cell r="E161">
            <v>38.297809857633403</v>
          </cell>
          <cell r="F161">
            <v>36.927926502727438</v>
          </cell>
          <cell r="G161">
            <v>35.876722211469094</v>
          </cell>
          <cell r="H161">
            <v>36.544892524561874</v>
          </cell>
          <cell r="I161">
            <v>36.163817452957012</v>
          </cell>
          <cell r="J161">
            <v>35.666289890618572</v>
          </cell>
          <cell r="K161">
            <v>37.040284350004939</v>
          </cell>
          <cell r="L161">
            <v>38.547877142237638</v>
          </cell>
          <cell r="M161">
            <v>38.580121195841535</v>
          </cell>
          <cell r="N161">
            <v>39.028247895552042</v>
          </cell>
          <cell r="O161">
            <v>41.703811046051179</v>
          </cell>
        </row>
        <row r="162">
          <cell r="B162" t="str">
            <v>Odsetki</v>
          </cell>
          <cell r="C162" t="str">
            <v>%</v>
          </cell>
          <cell r="D162">
            <v>5.560166542622123</v>
          </cell>
          <cell r="E162">
            <v>5.3133134896911649</v>
          </cell>
          <cell r="F162">
            <v>5.0507891308720962</v>
          </cell>
          <cell r="G162">
            <v>4.7843606482377581</v>
          </cell>
          <cell r="H162">
            <v>5.4558340334022049</v>
          </cell>
          <cell r="I162">
            <v>5.4344509662353824</v>
          </cell>
          <cell r="J162">
            <v>5.7684558437383169</v>
          </cell>
          <cell r="K162">
            <v>6.2034661245564191</v>
          </cell>
          <cell r="L162">
            <v>5.8812775552025212</v>
          </cell>
          <cell r="M162">
            <v>4.6102500703186884</v>
          </cell>
          <cell r="N162">
            <v>4.2178818872188932</v>
          </cell>
          <cell r="O162">
            <v>4.1349057678185019</v>
          </cell>
        </row>
        <row r="163">
          <cell r="B163" t="str">
            <v>Inwestycje</v>
          </cell>
          <cell r="C163" t="str">
            <v>%</v>
          </cell>
          <cell r="D163">
            <v>7.6546691088054892</v>
          </cell>
          <cell r="E163">
            <v>8.9768357991051477</v>
          </cell>
          <cell r="F163">
            <v>10.361724857866603</v>
          </cell>
          <cell r="G163">
            <v>10.830004750928191</v>
          </cell>
          <cell r="H163">
            <v>11.170342163391208</v>
          </cell>
          <cell r="I163">
            <v>12.213656287855674</v>
          </cell>
          <cell r="J163">
            <v>13.333507901386509</v>
          </cell>
          <cell r="K163">
            <v>11.031886225614709</v>
          </cell>
          <cell r="L163">
            <v>9.699431287546286</v>
          </cell>
          <cell r="M163">
            <v>10.66700096712278</v>
          </cell>
          <cell r="N163">
            <v>10.565544940733403</v>
          </cell>
          <cell r="O163">
            <v>8.0320875075761435</v>
          </cell>
        </row>
        <row r="164">
          <cell r="B164" t="str">
            <v>Pozostałe</v>
          </cell>
          <cell r="C164" t="str">
            <v>%</v>
          </cell>
          <cell r="D164">
            <v>8.9281069738868108</v>
          </cell>
          <cell r="E164">
            <v>9.4435599410144615</v>
          </cell>
          <cell r="F164">
            <v>9.2297356152799015</v>
          </cell>
          <cell r="G164">
            <v>9.751895972268656</v>
          </cell>
          <cell r="H164">
            <v>9.1155454212252245</v>
          </cell>
          <cell r="I164">
            <v>8.1603615415056794</v>
          </cell>
          <cell r="J164">
            <v>7.9341180167323486</v>
          </cell>
          <cell r="K164">
            <v>8.0151802330329094</v>
          </cell>
          <cell r="L164">
            <v>7.8429316255426009</v>
          </cell>
          <cell r="M164">
            <v>7.6232613669952949</v>
          </cell>
          <cell r="N164">
            <v>7.4733693779370762</v>
          </cell>
          <cell r="O164">
            <v>7.1935081442733511</v>
          </cell>
        </row>
        <row r="165">
          <cell r="B165" t="str">
            <v>Źródło: Eurostat, obliczenia własne.</v>
          </cell>
        </row>
      </sheetData>
      <sheetData sheetId="8">
        <row r="6">
          <cell r="B6" t="str">
            <v>TAB. 5.    PODSTAWOWE DANE Z ZAKRESU FINANSÓW PUBLICZNYCH (wg. ESA 2010)</v>
          </cell>
        </row>
        <row r="7">
          <cell r="B7" t="str">
            <v>SEKTOR INSTYTUCJI RZĄDOWYCH I SAMORZĄDOWYCH</v>
          </cell>
        </row>
        <row r="8">
          <cell r="D8">
            <v>38353</v>
          </cell>
          <cell r="E8">
            <v>38718</v>
          </cell>
          <cell r="F8">
            <v>39083</v>
          </cell>
          <cell r="G8">
            <v>39448</v>
          </cell>
          <cell r="H8">
            <v>39814</v>
          </cell>
          <cell r="I8">
            <v>40179</v>
          </cell>
          <cell r="J8">
            <v>40544</v>
          </cell>
          <cell r="K8">
            <v>40909</v>
          </cell>
          <cell r="L8">
            <v>41275</v>
          </cell>
          <cell r="M8">
            <v>41640</v>
          </cell>
          <cell r="N8">
            <v>42005</v>
          </cell>
        </row>
        <row r="9">
          <cell r="B9" t="str">
            <v>Wydatki wg. COFOG</v>
          </cell>
          <cell r="C9" t="str">
            <v>mld zł</v>
          </cell>
          <cell r="D9">
            <v>438.68640000000005</v>
          </cell>
          <cell r="E9">
            <v>476.72699999999998</v>
          </cell>
          <cell r="F9">
            <v>512.01900000000001</v>
          </cell>
          <cell r="G9">
            <v>568.30999999999995</v>
          </cell>
          <cell r="H9">
            <v>616.60599999999999</v>
          </cell>
          <cell r="I9">
            <v>660.50300000000004</v>
          </cell>
          <cell r="J9">
            <v>685.81899999999996</v>
          </cell>
          <cell r="K9">
            <v>696.4</v>
          </cell>
          <cell r="L9">
            <v>703.03899999999999</v>
          </cell>
          <cell r="M9">
            <v>724.14730000000009</v>
          </cell>
          <cell r="N9">
            <v>746.3021</v>
          </cell>
        </row>
        <row r="10">
          <cell r="B10" t="str">
            <v>1. Działalność ogólnopaństwowa</v>
          </cell>
          <cell r="C10" t="str">
            <v>mld zł</v>
          </cell>
          <cell r="D10">
            <v>58.071599999999997</v>
          </cell>
          <cell r="E10">
            <v>60.61</v>
          </cell>
          <cell r="F10">
            <v>64.430999999999997</v>
          </cell>
          <cell r="G10">
            <v>68.328999999999994</v>
          </cell>
          <cell r="H10">
            <v>76.152000000000001</v>
          </cell>
          <cell r="I10">
            <v>81.408000000000001</v>
          </cell>
          <cell r="J10">
            <v>87.266000000000005</v>
          </cell>
          <cell r="K10">
            <v>93.259</v>
          </cell>
          <cell r="L10">
            <v>94.567999999999998</v>
          </cell>
          <cell r="M10">
            <v>86.51339999999999</v>
          </cell>
          <cell r="N10">
            <v>88.290600000000012</v>
          </cell>
        </row>
        <row r="11">
          <cell r="B11" t="str">
            <v>2. Obrona narodowa</v>
          </cell>
          <cell r="C11" t="str">
            <v>mld zł</v>
          </cell>
          <cell r="D11">
            <v>15.475</v>
          </cell>
          <cell r="E11">
            <v>17.579999999999998</v>
          </cell>
          <cell r="F11">
            <v>23.032</v>
          </cell>
          <cell r="G11">
            <v>24.847999999999999</v>
          </cell>
          <cell r="H11">
            <v>21.026599999999998</v>
          </cell>
          <cell r="I11">
            <v>23.672000000000001</v>
          </cell>
          <cell r="J11">
            <v>24.748000000000001</v>
          </cell>
          <cell r="K11">
            <v>23.948</v>
          </cell>
          <cell r="L11">
            <v>27.459</v>
          </cell>
          <cell r="M11">
            <v>25.305099999999999</v>
          </cell>
          <cell r="N11">
            <v>28.184099999999997</v>
          </cell>
        </row>
        <row r="12">
          <cell r="B12" t="str">
            <v>3. Bezpieczeństwo i porządek publiczny</v>
          </cell>
          <cell r="C12" t="str">
            <v>mld zł</v>
          </cell>
          <cell r="D12">
            <v>21.356999999999999</v>
          </cell>
          <cell r="E12">
            <v>23.742000000000001</v>
          </cell>
          <cell r="F12">
            <v>26.9</v>
          </cell>
          <cell r="G12">
            <v>30.233000000000001</v>
          </cell>
          <cell r="H12">
            <v>32.746000000000002</v>
          </cell>
          <cell r="I12">
            <v>34.872</v>
          </cell>
          <cell r="J12">
            <v>35.819000000000003</v>
          </cell>
          <cell r="K12">
            <v>36.698999999999998</v>
          </cell>
          <cell r="L12">
            <v>36.994999999999997</v>
          </cell>
          <cell r="M12">
            <v>38.444499999999998</v>
          </cell>
          <cell r="N12">
            <v>39.786099999999998</v>
          </cell>
        </row>
        <row r="13">
          <cell r="B13" t="str">
            <v>4. Sprawy gospodarcze</v>
          </cell>
          <cell r="C13" t="str">
            <v>mld zł</v>
          </cell>
          <cell r="D13">
            <v>38.2806</v>
          </cell>
          <cell r="E13">
            <v>47.447600000000001</v>
          </cell>
          <cell r="F13">
            <v>55.422400000000003</v>
          </cell>
          <cell r="G13">
            <v>67.180499999999995</v>
          </cell>
          <cell r="H13">
            <v>77.347899999999996</v>
          </cell>
          <cell r="I13">
            <v>86.190100000000001</v>
          </cell>
          <cell r="J13">
            <v>89.962999999999994</v>
          </cell>
          <cell r="K13">
            <v>80.2958</v>
          </cell>
          <cell r="L13">
            <v>69.9679</v>
          </cell>
          <cell r="M13">
            <v>82.828999999999994</v>
          </cell>
          <cell r="N13">
            <v>82.763800000000003</v>
          </cell>
        </row>
        <row r="14">
          <cell r="B14" t="str">
            <v>5. Ochrona środowiska</v>
          </cell>
          <cell r="C14" t="str">
            <v>mld zł</v>
          </cell>
          <cell r="D14">
            <v>6.43</v>
          </cell>
          <cell r="E14">
            <v>7.056</v>
          </cell>
          <cell r="F14">
            <v>7.1779999999999999</v>
          </cell>
          <cell r="G14">
            <v>8.4369999999999994</v>
          </cell>
          <cell r="H14">
            <v>9.6549999999999994</v>
          </cell>
          <cell r="I14">
            <v>10.664999999999999</v>
          </cell>
          <cell r="J14">
            <v>10.795999999999999</v>
          </cell>
          <cell r="K14">
            <v>9.5760000000000005</v>
          </cell>
          <cell r="L14">
            <v>10.3331</v>
          </cell>
          <cell r="M14">
            <v>10.6968</v>
          </cell>
          <cell r="N14">
            <v>10.958200000000001</v>
          </cell>
        </row>
        <row r="15">
          <cell r="B15" t="str">
            <v>6. Gospodarka mieszkaniowa i komunalna</v>
          </cell>
          <cell r="C15" t="str">
            <v>mld zł</v>
          </cell>
          <cell r="D15">
            <v>13.132</v>
          </cell>
          <cell r="E15">
            <v>12.606</v>
          </cell>
          <cell r="F15">
            <v>12.851000000000001</v>
          </cell>
          <cell r="G15">
            <v>13.760999999999999</v>
          </cell>
          <cell r="H15">
            <v>14.622</v>
          </cell>
          <cell r="I15">
            <v>11.301</v>
          </cell>
          <cell r="J15">
            <v>13.135</v>
          </cell>
          <cell r="K15">
            <v>13.096</v>
          </cell>
          <cell r="L15">
            <v>12.25</v>
          </cell>
          <cell r="M15">
            <v>12.3224</v>
          </cell>
          <cell r="N15">
            <v>12.696999999999999</v>
          </cell>
        </row>
        <row r="16">
          <cell r="B16" t="str">
            <v>7. Ochrona zdrowia</v>
          </cell>
          <cell r="C16" t="str">
            <v>mld zł</v>
          </cell>
          <cell r="D16">
            <v>43.616999999999997</v>
          </cell>
          <cell r="E16">
            <v>49.447000000000003</v>
          </cell>
          <cell r="F16">
            <v>53.255000000000003</v>
          </cell>
          <cell r="G16">
            <v>63.789000000000001</v>
          </cell>
          <cell r="H16">
            <v>68.649000000000001</v>
          </cell>
          <cell r="I16">
            <v>71.900000000000006</v>
          </cell>
          <cell r="J16">
            <v>73.162999999999997</v>
          </cell>
          <cell r="K16">
            <v>75.100999999999999</v>
          </cell>
          <cell r="L16">
            <v>76.807000000000002</v>
          </cell>
          <cell r="M16">
            <v>79.777500000000003</v>
          </cell>
          <cell r="N16">
            <v>83.68480000000001</v>
          </cell>
        </row>
        <row r="17">
          <cell r="B17" t="str">
            <v>8. Organizacja wypoczynku, kultura i religia</v>
          </cell>
          <cell r="C17" t="str">
            <v>mld zł</v>
          </cell>
          <cell r="D17">
            <v>10.968200000000001</v>
          </cell>
          <cell r="E17">
            <v>12.9734</v>
          </cell>
          <cell r="F17">
            <v>13.932600000000001</v>
          </cell>
          <cell r="G17">
            <v>16.927499999999998</v>
          </cell>
          <cell r="H17">
            <v>18.084499999999998</v>
          </cell>
          <cell r="I17">
            <v>20.232900000000001</v>
          </cell>
          <cell r="J17">
            <v>20.332000000000001</v>
          </cell>
          <cell r="K17">
            <v>19.636200000000002</v>
          </cell>
          <cell r="L17">
            <v>18.803999999999998</v>
          </cell>
          <cell r="M17">
            <v>20.904799999999998</v>
          </cell>
          <cell r="N17">
            <v>20.2791</v>
          </cell>
        </row>
        <row r="18">
          <cell r="B18" t="str">
            <v>9. Edukacja</v>
          </cell>
          <cell r="C18" t="str">
            <v>mld zł</v>
          </cell>
          <cell r="D18">
            <v>60.18</v>
          </cell>
          <cell r="E18">
            <v>63.52</v>
          </cell>
          <cell r="F18">
            <v>67.614000000000004</v>
          </cell>
          <cell r="G18">
            <v>72.462999999999994</v>
          </cell>
          <cell r="H18">
            <v>74.242999999999995</v>
          </cell>
          <cell r="I18">
            <v>80.138999999999996</v>
          </cell>
          <cell r="J18">
            <v>84.947999999999993</v>
          </cell>
          <cell r="K18">
            <v>87.445999999999998</v>
          </cell>
          <cell r="L18">
            <v>87.319000000000003</v>
          </cell>
          <cell r="M18">
            <v>90.406999999999996</v>
          </cell>
          <cell r="N18">
            <v>93.7</v>
          </cell>
        </row>
        <row r="19">
          <cell r="B19" t="str">
            <v>10. Ochrona socjalna</v>
          </cell>
          <cell r="C19" t="str">
            <v>mld zł</v>
          </cell>
          <cell r="D19">
            <v>171.17500000000001</v>
          </cell>
          <cell r="E19">
            <v>181.745</v>
          </cell>
          <cell r="F19">
            <v>187.40299999999999</v>
          </cell>
          <cell r="G19">
            <v>202.34200000000001</v>
          </cell>
          <cell r="H19">
            <v>224.08</v>
          </cell>
          <cell r="I19">
            <v>240.12299999999999</v>
          </cell>
          <cell r="J19">
            <v>245.649</v>
          </cell>
          <cell r="K19">
            <v>257.34300000000002</v>
          </cell>
          <cell r="L19">
            <v>268.536</v>
          </cell>
          <cell r="M19">
            <v>276.9468</v>
          </cell>
          <cell r="N19">
            <v>285.95850000000002</v>
          </cell>
        </row>
        <row r="21">
          <cell r="B21" t="str">
            <v>SEKTOR INSTYTUCJI RZĄDOWYCH I SAMORZĄDOWYCH</v>
          </cell>
        </row>
        <row r="22">
          <cell r="D22">
            <v>38353</v>
          </cell>
          <cell r="E22">
            <v>38718</v>
          </cell>
          <cell r="F22">
            <v>39083</v>
          </cell>
          <cell r="G22">
            <v>39448</v>
          </cell>
          <cell r="H22">
            <v>39814</v>
          </cell>
          <cell r="I22">
            <v>40179</v>
          </cell>
          <cell r="J22">
            <v>40544</v>
          </cell>
          <cell r="K22">
            <v>40909</v>
          </cell>
          <cell r="L22">
            <v>41275</v>
          </cell>
          <cell r="M22">
            <v>41640</v>
          </cell>
          <cell r="N22">
            <v>42005</v>
          </cell>
        </row>
        <row r="23">
          <cell r="B23" t="str">
            <v>Wydatki wg. COFOG</v>
          </cell>
          <cell r="C23" t="str">
            <v>% PKB</v>
          </cell>
          <cell r="D23">
            <v>44.3</v>
          </cell>
          <cell r="E23">
            <v>44.6</v>
          </cell>
          <cell r="F23">
            <v>43.1</v>
          </cell>
          <cell r="G23">
            <v>44.2</v>
          </cell>
          <cell r="H23">
            <v>44.9</v>
          </cell>
          <cell r="I23">
            <v>45.7</v>
          </cell>
          <cell r="J23">
            <v>43.8</v>
          </cell>
          <cell r="K23">
            <v>42.7</v>
          </cell>
          <cell r="L23">
            <v>42.4</v>
          </cell>
          <cell r="M23">
            <v>42.1</v>
          </cell>
          <cell r="N23">
            <v>41.5</v>
          </cell>
        </row>
        <row r="24">
          <cell r="B24" t="str">
            <v>1. Działalność ogólnopaństwowa</v>
          </cell>
          <cell r="C24" t="str">
            <v>% PKB</v>
          </cell>
          <cell r="D24">
            <v>5.9</v>
          </cell>
          <cell r="E24">
            <v>5.7</v>
          </cell>
          <cell r="F24">
            <v>5.4</v>
          </cell>
          <cell r="G24">
            <v>5.3</v>
          </cell>
          <cell r="H24">
            <v>5.5</v>
          </cell>
          <cell r="I24">
            <v>5.6</v>
          </cell>
          <cell r="J24">
            <v>5.6</v>
          </cell>
          <cell r="K24">
            <v>5.7</v>
          </cell>
          <cell r="L24">
            <v>5.7</v>
          </cell>
          <cell r="M24">
            <v>5</v>
          </cell>
          <cell r="N24">
            <v>4.9000000000000004</v>
          </cell>
        </row>
        <row r="25">
          <cell r="B25" t="str">
            <v>2. Obrona narodowa</v>
          </cell>
          <cell r="C25" t="str">
            <v>% PKB</v>
          </cell>
          <cell r="D25">
            <v>1.6</v>
          </cell>
          <cell r="E25">
            <v>1.6</v>
          </cell>
          <cell r="F25">
            <v>1.9</v>
          </cell>
          <cell r="G25">
            <v>1.9</v>
          </cell>
          <cell r="H25">
            <v>1.5</v>
          </cell>
          <cell r="I25">
            <v>1.6</v>
          </cell>
          <cell r="J25">
            <v>1.6</v>
          </cell>
          <cell r="K25">
            <v>1.5</v>
          </cell>
          <cell r="L25">
            <v>1.7</v>
          </cell>
          <cell r="M25">
            <v>1.5</v>
          </cell>
          <cell r="N25">
            <v>1.6</v>
          </cell>
        </row>
        <row r="26">
          <cell r="B26" t="str">
            <v>3. Bezpieczeństwo i porządek publiczny</v>
          </cell>
          <cell r="C26" t="str">
            <v>% PKB</v>
          </cell>
          <cell r="D26">
            <v>2.2000000000000002</v>
          </cell>
          <cell r="E26">
            <v>2.2000000000000002</v>
          </cell>
          <cell r="F26">
            <v>2.2999999999999998</v>
          </cell>
          <cell r="G26">
            <v>2.4</v>
          </cell>
          <cell r="H26">
            <v>2.4</v>
          </cell>
          <cell r="I26">
            <v>2.4</v>
          </cell>
          <cell r="J26">
            <v>2.2999999999999998</v>
          </cell>
          <cell r="K26">
            <v>2.2999999999999998</v>
          </cell>
          <cell r="L26">
            <v>2.2000000000000002</v>
          </cell>
          <cell r="M26">
            <v>2.2000000000000002</v>
          </cell>
          <cell r="N26">
            <v>2.2000000000000002</v>
          </cell>
        </row>
        <row r="27">
          <cell r="B27" t="str">
            <v>4. Sprawy gospodarcze</v>
          </cell>
          <cell r="C27" t="str">
            <v>% PKB</v>
          </cell>
          <cell r="D27">
            <v>3.9</v>
          </cell>
          <cell r="E27">
            <v>4.4000000000000004</v>
          </cell>
          <cell r="F27">
            <v>4.7</v>
          </cell>
          <cell r="G27">
            <v>5.2</v>
          </cell>
          <cell r="H27">
            <v>5.6</v>
          </cell>
          <cell r="I27">
            <v>6</v>
          </cell>
          <cell r="J27">
            <v>5.7</v>
          </cell>
          <cell r="K27">
            <v>4.9000000000000004</v>
          </cell>
          <cell r="L27">
            <v>4.2</v>
          </cell>
          <cell r="M27">
            <v>4.8</v>
          </cell>
          <cell r="N27">
            <v>4.5999999999999996</v>
          </cell>
        </row>
        <row r="28">
          <cell r="B28" t="str">
            <v>5. Ochrona środowiska</v>
          </cell>
          <cell r="C28" t="str">
            <v>% PKB</v>
          </cell>
          <cell r="D28">
            <v>0.6</v>
          </cell>
          <cell r="E28">
            <v>0.7</v>
          </cell>
          <cell r="F28">
            <v>0.6</v>
          </cell>
          <cell r="G28">
            <v>0.7</v>
          </cell>
          <cell r="H28">
            <v>0.7</v>
          </cell>
          <cell r="I28">
            <v>0.7</v>
          </cell>
          <cell r="J28">
            <v>0.7</v>
          </cell>
          <cell r="K28">
            <v>0.6</v>
          </cell>
          <cell r="L28">
            <v>0.6</v>
          </cell>
          <cell r="M28">
            <v>0.6</v>
          </cell>
          <cell r="N28">
            <v>0.6</v>
          </cell>
        </row>
        <row r="29">
          <cell r="B29" t="str">
            <v>6. Gospodarka mieszkaniowa i komunalna</v>
          </cell>
          <cell r="C29" t="str">
            <v>% PKB</v>
          </cell>
          <cell r="D29">
            <v>1.3</v>
          </cell>
          <cell r="E29">
            <v>1.2</v>
          </cell>
          <cell r="F29">
            <v>1.1000000000000001</v>
          </cell>
          <cell r="G29">
            <v>1.1000000000000001</v>
          </cell>
          <cell r="H29">
            <v>1.1000000000000001</v>
          </cell>
          <cell r="I29">
            <v>0.8</v>
          </cell>
          <cell r="J29">
            <v>0.8</v>
          </cell>
          <cell r="K29">
            <v>0.8</v>
          </cell>
          <cell r="L29">
            <v>0.7</v>
          </cell>
          <cell r="M29">
            <v>0.7</v>
          </cell>
          <cell r="N29">
            <v>0.7</v>
          </cell>
        </row>
        <row r="30">
          <cell r="B30" t="str">
            <v>7. Ochrona zdrowia</v>
          </cell>
          <cell r="C30" t="str">
            <v>% PKB</v>
          </cell>
          <cell r="D30">
            <v>4.4000000000000004</v>
          </cell>
          <cell r="E30">
            <v>4.5999999999999996</v>
          </cell>
          <cell r="F30">
            <v>4.5</v>
          </cell>
          <cell r="G30">
            <v>5</v>
          </cell>
          <cell r="H30">
            <v>5</v>
          </cell>
          <cell r="I30">
            <v>5</v>
          </cell>
          <cell r="J30">
            <v>4.7</v>
          </cell>
          <cell r="K30">
            <v>4.5999999999999996</v>
          </cell>
          <cell r="L30">
            <v>4.5999999999999996</v>
          </cell>
          <cell r="M30">
            <v>4.5999999999999996</v>
          </cell>
          <cell r="N30">
            <v>4.7</v>
          </cell>
        </row>
        <row r="31">
          <cell r="B31" t="str">
            <v>8. Organizacja wypoczynku, kultura i religia</v>
          </cell>
          <cell r="C31" t="str">
            <v>% PKB</v>
          </cell>
          <cell r="D31">
            <v>1.1000000000000001</v>
          </cell>
          <cell r="E31">
            <v>1.2</v>
          </cell>
          <cell r="F31">
            <v>1.2</v>
          </cell>
          <cell r="G31">
            <v>1.3</v>
          </cell>
          <cell r="H31">
            <v>1.3</v>
          </cell>
          <cell r="I31">
            <v>1.4</v>
          </cell>
          <cell r="J31">
            <v>1.3</v>
          </cell>
          <cell r="K31">
            <v>1.2</v>
          </cell>
          <cell r="L31">
            <v>1.1000000000000001</v>
          </cell>
          <cell r="M31">
            <v>1.2</v>
          </cell>
          <cell r="N31">
            <v>1.1000000000000001</v>
          </cell>
        </row>
        <row r="32">
          <cell r="B32" t="str">
            <v>9. Edukacja</v>
          </cell>
          <cell r="C32" t="str">
            <v>% PKB</v>
          </cell>
          <cell r="D32">
            <v>6.1</v>
          </cell>
          <cell r="E32">
            <v>5.9</v>
          </cell>
          <cell r="F32">
            <v>5.7</v>
          </cell>
          <cell r="G32">
            <v>5.6</v>
          </cell>
          <cell r="H32">
            <v>5.4</v>
          </cell>
          <cell r="I32">
            <v>5.5</v>
          </cell>
          <cell r="J32">
            <v>5.4</v>
          </cell>
          <cell r="K32">
            <v>5.4</v>
          </cell>
          <cell r="L32">
            <v>5.3</v>
          </cell>
          <cell r="M32">
            <v>5.3</v>
          </cell>
          <cell r="N32">
            <v>5.2</v>
          </cell>
        </row>
        <row r="33">
          <cell r="B33" t="str">
            <v>10. Ochrona socjalna</v>
          </cell>
          <cell r="C33" t="str">
            <v>% PKB</v>
          </cell>
          <cell r="D33">
            <v>17.3</v>
          </cell>
          <cell r="E33">
            <v>17</v>
          </cell>
          <cell r="F33">
            <v>15.8</v>
          </cell>
          <cell r="G33">
            <v>15.7</v>
          </cell>
          <cell r="H33">
            <v>16.3</v>
          </cell>
          <cell r="I33">
            <v>16.600000000000001</v>
          </cell>
          <cell r="J33">
            <v>15.7</v>
          </cell>
          <cell r="K33">
            <v>15.8</v>
          </cell>
          <cell r="L33">
            <v>16.2</v>
          </cell>
          <cell r="M33">
            <v>16.100000000000001</v>
          </cell>
          <cell r="N33">
            <v>15.9</v>
          </cell>
        </row>
        <row r="35">
          <cell r="B35" t="str">
            <v>SEKTOR INSTYTUCJI RZĄDOWYCH I SAMORZĄDOWYCH</v>
          </cell>
        </row>
        <row r="36">
          <cell r="D36">
            <v>38353</v>
          </cell>
          <cell r="E36">
            <v>38718</v>
          </cell>
          <cell r="F36">
            <v>39083</v>
          </cell>
          <cell r="G36">
            <v>39448</v>
          </cell>
          <cell r="H36">
            <v>39814</v>
          </cell>
          <cell r="I36">
            <v>40179</v>
          </cell>
          <cell r="J36">
            <v>40544</v>
          </cell>
          <cell r="K36">
            <v>40909</v>
          </cell>
          <cell r="L36">
            <v>41275</v>
          </cell>
          <cell r="M36">
            <v>41640</v>
          </cell>
          <cell r="N36">
            <v>42005</v>
          </cell>
        </row>
        <row r="37">
          <cell r="B37" t="str">
            <v>Wydatki wg. COFOG</v>
          </cell>
          <cell r="C37" t="str">
            <v>r/r</v>
          </cell>
          <cell r="D37">
            <v>8.1176786634101319</v>
          </cell>
          <cell r="E37">
            <v>8.6714792161325107</v>
          </cell>
          <cell r="F37">
            <v>7.4029790634891697</v>
          </cell>
          <cell r="G37">
            <v>10.993927959704621</v>
          </cell>
          <cell r="H37">
            <v>8.4981788108602814</v>
          </cell>
          <cell r="I37">
            <v>7.1191328011728672</v>
          </cell>
          <cell r="J37">
            <v>3.8328364897661373</v>
          </cell>
          <cell r="K37">
            <v>1.5428268974758623</v>
          </cell>
          <cell r="L37">
            <v>0.95333141872487204</v>
          </cell>
          <cell r="M37">
            <v>3.0024365646856239</v>
          </cell>
          <cell r="N37">
            <v>3.0594327977194524</v>
          </cell>
        </row>
        <row r="38">
          <cell r="B38" t="str">
            <v>1. Działalność ogólnopaństwowa</v>
          </cell>
          <cell r="C38" t="str">
            <v>r/r</v>
          </cell>
          <cell r="D38">
            <v>-0.21033096195483836</v>
          </cell>
          <cell r="E38">
            <v>4.3711556079047256</v>
          </cell>
          <cell r="F38">
            <v>6.3042402243854099</v>
          </cell>
          <cell r="G38">
            <v>6.049882820381498</v>
          </cell>
          <cell r="H38">
            <v>11.449018718260191</v>
          </cell>
          <cell r="I38">
            <v>6.9019855026788406</v>
          </cell>
          <cell r="J38">
            <v>7.1958529874213752</v>
          </cell>
          <cell r="K38">
            <v>6.8675085371163931</v>
          </cell>
          <cell r="L38">
            <v>1.4036178813840934</v>
          </cell>
          <cell r="M38">
            <v>-8.5172574232298501</v>
          </cell>
          <cell r="N38">
            <v>2.0542482436246985</v>
          </cell>
        </row>
        <row r="39">
          <cell r="B39" t="str">
            <v>2. Obrona narodowa</v>
          </cell>
          <cell r="C39" t="str">
            <v>r/r</v>
          </cell>
          <cell r="D39">
            <v>4.2157721058657245</v>
          </cell>
          <cell r="E39">
            <v>13.602584814216485</v>
          </cell>
          <cell r="F39">
            <v>31.012514220705356</v>
          </cell>
          <cell r="G39">
            <v>7.8846821813129537</v>
          </cell>
          <cell r="H39">
            <v>-15.379104958145533</v>
          </cell>
          <cell r="I39">
            <v>12.581206662037616</v>
          </cell>
          <cell r="J39">
            <v>4.5454545454545467</v>
          </cell>
          <cell r="K39">
            <v>-3.2325844512687922</v>
          </cell>
          <cell r="L39">
            <v>14.660932019375309</v>
          </cell>
          <cell r="M39">
            <v>-7.8440584143632464</v>
          </cell>
          <cell r="N39">
            <v>11.37715322207778</v>
          </cell>
        </row>
        <row r="40">
          <cell r="B40" t="str">
            <v>3. Bezpieczeństwo i porządek publiczny</v>
          </cell>
          <cell r="C40" t="str">
            <v>r/r</v>
          </cell>
          <cell r="D40">
            <v>12.660231049216648</v>
          </cell>
          <cell r="E40">
            <v>11.167298777918248</v>
          </cell>
          <cell r="F40">
            <v>13.301322550753937</v>
          </cell>
          <cell r="G40">
            <v>12.390334572490701</v>
          </cell>
          <cell r="H40">
            <v>8.3121092845566125</v>
          </cell>
          <cell r="I40">
            <v>6.4923960178342384</v>
          </cell>
          <cell r="J40">
            <v>2.715645790318888</v>
          </cell>
          <cell r="K40">
            <v>2.456796672157239</v>
          </cell>
          <cell r="L40">
            <v>0.80656148668900585</v>
          </cell>
          <cell r="M40">
            <v>3.9180970401405659</v>
          </cell>
          <cell r="N40">
            <v>3.4897059397313086</v>
          </cell>
        </row>
        <row r="41">
          <cell r="B41" t="str">
            <v>4. Sprawy gospodarcze</v>
          </cell>
          <cell r="C41" t="str">
            <v>r/r</v>
          </cell>
          <cell r="D41">
            <v>27.140480057391642</v>
          </cell>
          <cell r="E41">
            <v>23.946855587425489</v>
          </cell>
          <cell r="F41">
            <v>16.807594061659614</v>
          </cell>
          <cell r="G41">
            <v>21.215429140564083</v>
          </cell>
          <cell r="H41">
            <v>15.134451217243083</v>
          </cell>
          <cell r="I41">
            <v>11.431726006782355</v>
          </cell>
          <cell r="J41">
            <v>4.3774168959079844</v>
          </cell>
          <cell r="K41">
            <v>-10.745751030979406</v>
          </cell>
          <cell r="L41">
            <v>-12.862316584429081</v>
          </cell>
          <cell r="M41">
            <v>18.381429198246636</v>
          </cell>
          <cell r="N41">
            <v>-7.8716391601972191E-2</v>
          </cell>
        </row>
        <row r="42">
          <cell r="B42" t="str">
            <v>5. Ochrona środowiska</v>
          </cell>
          <cell r="C42" t="str">
            <v>r/r</v>
          </cell>
          <cell r="D42">
            <v>23.203678865683088</v>
          </cell>
          <cell r="E42">
            <v>9.73561430793157</v>
          </cell>
          <cell r="F42">
            <v>1.7290249433106624</v>
          </cell>
          <cell r="G42">
            <v>17.539704653106725</v>
          </cell>
          <cell r="H42">
            <v>14.436411046580531</v>
          </cell>
          <cell r="I42">
            <v>10.460901087519431</v>
          </cell>
          <cell r="J42">
            <v>1.2283169245194614</v>
          </cell>
          <cell r="K42">
            <v>-11.300481659874023</v>
          </cell>
          <cell r="L42">
            <v>7.9062238930660129</v>
          </cell>
          <cell r="M42">
            <v>3.5197568977363858</v>
          </cell>
          <cell r="N42">
            <v>2.4437214867998165</v>
          </cell>
        </row>
        <row r="43">
          <cell r="B43" t="str">
            <v>6. Gospodarka mieszkaniowa i komunalna</v>
          </cell>
          <cell r="C43" t="str">
            <v>r/r</v>
          </cell>
          <cell r="D43">
            <v>16.511400940466686</v>
          </cell>
          <cell r="E43">
            <v>-4.0054827901309693</v>
          </cell>
          <cell r="F43">
            <v>1.94351895922577</v>
          </cell>
          <cell r="G43">
            <v>7.0811609991440463</v>
          </cell>
          <cell r="H43">
            <v>6.256812731632877</v>
          </cell>
          <cell r="I43">
            <v>-22.712351251538777</v>
          </cell>
          <cell r="J43">
            <v>16.228652331652071</v>
          </cell>
          <cell r="K43">
            <v>-0.29691663494479315</v>
          </cell>
          <cell r="L43">
            <v>-6.4599877825290264</v>
          </cell>
          <cell r="M43">
            <v>0.59102040816325996</v>
          </cell>
          <cell r="N43">
            <v>3.0399922093098866</v>
          </cell>
        </row>
        <row r="44">
          <cell r="B44" t="str">
            <v>7. Ochrona zdrowia</v>
          </cell>
          <cell r="C44" t="str">
            <v>r/r</v>
          </cell>
          <cell r="D44">
            <v>10.762081312374619</v>
          </cell>
          <cell r="E44">
            <v>13.366347983584376</v>
          </cell>
          <cell r="F44">
            <v>7.7011749954496622</v>
          </cell>
          <cell r="G44">
            <v>19.78030231903108</v>
          </cell>
          <cell r="H44">
            <v>7.6188684569439999</v>
          </cell>
          <cell r="I44">
            <v>4.7356844236623914</v>
          </cell>
          <cell r="J44">
            <v>1.7566063977746893</v>
          </cell>
          <cell r="K44">
            <v>2.6488798983092607</v>
          </cell>
          <cell r="L44">
            <v>2.2716075684744652</v>
          </cell>
          <cell r="M44">
            <v>3.8674860364289714</v>
          </cell>
          <cell r="N44">
            <v>4.8977468584500627</v>
          </cell>
        </row>
        <row r="45">
          <cell r="B45" t="str">
            <v>8. Organizacja wypoczynku, kultura i religia</v>
          </cell>
          <cell r="C45" t="str">
            <v>r/r</v>
          </cell>
          <cell r="D45">
            <v>18.254250628025574</v>
          </cell>
          <cell r="E45">
            <v>18.28194234240803</v>
          </cell>
          <cell r="F45">
            <v>7.3935899609971329</v>
          </cell>
          <cell r="G45">
            <v>21.495628956547947</v>
          </cell>
          <cell r="H45">
            <v>6.8350317530645412</v>
          </cell>
          <cell r="I45">
            <v>11.879786557549295</v>
          </cell>
          <cell r="J45">
            <v>0.48979632183225874</v>
          </cell>
          <cell r="K45">
            <v>-3.4221916191225574</v>
          </cell>
          <cell r="L45">
            <v>-4.2380908729795124</v>
          </cell>
          <cell r="M45">
            <v>11.172091044458625</v>
          </cell>
          <cell r="N45">
            <v>-2.9930924955034186</v>
          </cell>
        </row>
        <row r="46">
          <cell r="B46" t="str">
            <v>9. Edukacja</v>
          </cell>
          <cell r="C46" t="str">
            <v>r/r</v>
          </cell>
          <cell r="D46">
            <v>14.161054728255706</v>
          </cell>
          <cell r="E46">
            <v>5.5500166168162224</v>
          </cell>
          <cell r="F46">
            <v>6.4452141057934398</v>
          </cell>
          <cell r="G46">
            <v>7.1715916821959809</v>
          </cell>
          <cell r="H46">
            <v>2.4564260381160068</v>
          </cell>
          <cell r="I46">
            <v>7.9414894333472432</v>
          </cell>
          <cell r="J46">
            <v>6.0008235690487908</v>
          </cell>
          <cell r="K46">
            <v>2.9406224984696507</v>
          </cell>
          <cell r="L46">
            <v>-0.14523248633442165</v>
          </cell>
          <cell r="M46">
            <v>3.5364582736861365</v>
          </cell>
          <cell r="N46">
            <v>3.6424170694747033</v>
          </cell>
        </row>
        <row r="47">
          <cell r="B47" t="str">
            <v>10. Ochrona socjalna</v>
          </cell>
          <cell r="C47" t="str">
            <v>r/r</v>
          </cell>
          <cell r="D47">
            <v>3.2536901092405088</v>
          </cell>
          <cell r="E47">
            <v>6.1749671388929386</v>
          </cell>
          <cell r="F47">
            <v>3.113153044100244</v>
          </cell>
          <cell r="G47">
            <v>7.9715906362224871</v>
          </cell>
          <cell r="H47">
            <v>10.743197161241852</v>
          </cell>
          <cell r="I47">
            <v>7.1594966083541607</v>
          </cell>
          <cell r="J47">
            <v>2.3013205732062261</v>
          </cell>
          <cell r="K47">
            <v>4.7604508872415465</v>
          </cell>
          <cell r="L47">
            <v>4.3494480129632365</v>
          </cell>
          <cell r="M47">
            <v>3.1320940209133852</v>
          </cell>
          <cell r="N47">
            <v>3.2539462452716634</v>
          </cell>
        </row>
        <row r="49">
          <cell r="B49" t="str">
            <v>SEKTOR INSTYTUCJI RZĄDOWYCH I SAMORZĄDOWYCH</v>
          </cell>
        </row>
        <row r="50">
          <cell r="D50">
            <v>38353</v>
          </cell>
          <cell r="E50">
            <v>38718</v>
          </cell>
          <cell r="F50">
            <v>39083</v>
          </cell>
          <cell r="G50">
            <v>39448</v>
          </cell>
          <cell r="H50">
            <v>39814</v>
          </cell>
          <cell r="I50">
            <v>40179</v>
          </cell>
          <cell r="J50">
            <v>40544</v>
          </cell>
          <cell r="K50">
            <v>40909</v>
          </cell>
          <cell r="L50">
            <v>41275</v>
          </cell>
          <cell r="M50">
            <v>41640</v>
          </cell>
          <cell r="N50">
            <v>42005</v>
          </cell>
        </row>
        <row r="51">
          <cell r="B51" t="str">
            <v>Wydatki wg. COFOG</v>
          </cell>
          <cell r="C51" t="str">
            <v>%</v>
          </cell>
          <cell r="D51">
            <v>100</v>
          </cell>
          <cell r="E51">
            <v>100</v>
          </cell>
          <cell r="F51">
            <v>100</v>
          </cell>
          <cell r="G51">
            <v>100</v>
          </cell>
          <cell r="H51">
            <v>100</v>
          </cell>
          <cell r="I51">
            <v>100</v>
          </cell>
          <cell r="J51">
            <v>100</v>
          </cell>
          <cell r="K51">
            <v>100</v>
          </cell>
          <cell r="L51">
            <v>100</v>
          </cell>
          <cell r="M51">
            <v>100</v>
          </cell>
          <cell r="N51">
            <v>100</v>
          </cell>
        </row>
        <row r="52">
          <cell r="B52" t="str">
            <v>1. Działalność ogólnopaństwowa</v>
          </cell>
          <cell r="C52" t="str">
            <v>%</v>
          </cell>
          <cell r="D52">
            <v>13.237611195605789</v>
          </cell>
          <cell r="E52">
            <v>12.71377538926891</v>
          </cell>
          <cell r="F52">
            <v>12.58371271378601</v>
          </cell>
          <cell r="G52">
            <v>12.023191567982265</v>
          </cell>
          <cell r="H52">
            <v>12.350187964437582</v>
          </cell>
          <cell r="I52">
            <v>12.325152194615315</v>
          </cell>
          <cell r="J52">
            <v>12.724348552606447</v>
          </cell>
          <cell r="K52">
            <v>13.391585295807007</v>
          </cell>
          <cell r="L52">
            <v>13.451316356560589</v>
          </cell>
          <cell r="M52">
            <v>11.946934000858663</v>
          </cell>
          <cell r="N52">
            <v>11.830410231995865</v>
          </cell>
        </row>
        <row r="53">
          <cell r="B53" t="str">
            <v>2. Obrona narodowa</v>
          </cell>
          <cell r="C53" t="str">
            <v>%</v>
          </cell>
          <cell r="D53">
            <v>3.5275768749612477</v>
          </cell>
          <cell r="E53">
            <v>3.6876451302317674</v>
          </cell>
          <cell r="F53">
            <v>4.4982705719904921</v>
          </cell>
          <cell r="G53">
            <v>4.3722616177790297</v>
          </cell>
          <cell r="H53">
            <v>3.4100543945404356</v>
          </cell>
          <cell r="I53">
            <v>3.5839352735718082</v>
          </cell>
          <cell r="J53">
            <v>3.6085322803830171</v>
          </cell>
          <cell r="K53">
            <v>3.4388282596209074</v>
          </cell>
          <cell r="L53">
            <v>3.905757717566166</v>
          </cell>
          <cell r="M53">
            <v>3.4944685977562848</v>
          </cell>
          <cell r="N53">
            <v>3.7765001599218326</v>
          </cell>
        </row>
        <row r="54">
          <cell r="B54" t="str">
            <v>3. Bezpieczeństwo i porządek publiczny</v>
          </cell>
          <cell r="C54" t="str">
            <v>%</v>
          </cell>
          <cell r="D54">
            <v>4.8683980173536252</v>
          </cell>
          <cell r="E54">
            <v>4.9802087987464532</v>
          </cell>
          <cell r="F54">
            <v>5.2537112880576693</v>
          </cell>
          <cell r="G54">
            <v>5.3198078513487363</v>
          </cell>
          <cell r="H54">
            <v>5.3106846187030294</v>
          </cell>
          <cell r="I54">
            <v>5.2796126588372791</v>
          </cell>
          <cell r="J54">
            <v>5.222806600575371</v>
          </cell>
          <cell r="K54">
            <v>5.269816197587593</v>
          </cell>
          <cell r="L54">
            <v>5.2621547311031112</v>
          </cell>
          <cell r="M54">
            <v>5.3089336934626408</v>
          </cell>
          <cell r="N54">
            <v>5.3310984921521722</v>
          </cell>
        </row>
        <row r="55">
          <cell r="B55" t="str">
            <v>4. Sprawy gospodarcze</v>
          </cell>
          <cell r="C55" t="str">
            <v>%</v>
          </cell>
          <cell r="D55">
            <v>8.726188001269243</v>
          </cell>
          <cell r="E55">
            <v>9.9527822002949282</v>
          </cell>
          <cell r="F55">
            <v>10.82428581751849</v>
          </cell>
          <cell r="G55">
            <v>11.821101159578399</v>
          </cell>
          <cell r="H55">
            <v>12.544136774536737</v>
          </cell>
          <cell r="I55">
            <v>13.049161018193708</v>
          </cell>
          <cell r="J55">
            <v>13.117600999680674</v>
          </cell>
          <cell r="K55">
            <v>11.53012636415853</v>
          </cell>
          <cell r="L55">
            <v>9.9522074877780611</v>
          </cell>
          <cell r="M55">
            <v>11.438142488413613</v>
          </cell>
          <cell r="N55">
            <v>11.089852219362642</v>
          </cell>
        </row>
        <row r="56">
          <cell r="B56" t="str">
            <v>5. Ochrona środowiska</v>
          </cell>
          <cell r="C56" t="str">
            <v>%</v>
          </cell>
          <cell r="D56">
            <v>1.4657395351212161</v>
          </cell>
          <cell r="E56">
            <v>1.4800923799155492</v>
          </cell>
          <cell r="F56">
            <v>1.4019011013263181</v>
          </cell>
          <cell r="G56">
            <v>1.484577079410885</v>
          </cell>
          <cell r="H56">
            <v>1.5658297194642932</v>
          </cell>
          <cell r="I56">
            <v>1.614678510165737</v>
          </cell>
          <cell r="J56">
            <v>1.5741762768310588</v>
          </cell>
          <cell r="K56">
            <v>1.3750717978173466</v>
          </cell>
          <cell r="L56">
            <v>1.4697762144063133</v>
          </cell>
          <cell r="M56">
            <v>1.4771580312458528</v>
          </cell>
          <cell r="N56">
            <v>1.4683329981250222</v>
          </cell>
        </row>
        <row r="57">
          <cell r="B57" t="str">
            <v>6. Gospodarka mieszkaniowa i komunalna</v>
          </cell>
          <cell r="C57" t="str">
            <v>%</v>
          </cell>
          <cell r="D57">
            <v>2.9934823600640454</v>
          </cell>
          <cell r="E57">
            <v>2.6442806889477626</v>
          </cell>
          <cell r="F57">
            <v>2.5098677978746884</v>
          </cell>
          <cell r="G57">
            <v>2.4213897344759023</v>
          </cell>
          <cell r="H57">
            <v>2.3713684265154735</v>
          </cell>
          <cell r="I57">
            <v>1.7109687616861695</v>
          </cell>
          <cell r="J57">
            <v>1.9152283620022192</v>
          </cell>
          <cell r="K57">
            <v>1.8805284319356692</v>
          </cell>
          <cell r="L57">
            <v>1.7424353414248712</v>
          </cell>
          <cell r="M57">
            <v>1.7016427458888543</v>
          </cell>
          <cell r="N57">
            <v>1.7013217569667831</v>
          </cell>
        </row>
        <row r="58">
          <cell r="B58" t="str">
            <v>7. Ochrona zdrowia</v>
          </cell>
          <cell r="C58" t="str">
            <v>%</v>
          </cell>
          <cell r="D58">
            <v>9.942637838784151</v>
          </cell>
          <cell r="E58">
            <v>10.372183660669524</v>
          </cell>
          <cell r="F58">
            <v>10.400981213587777</v>
          </cell>
          <cell r="G58">
            <v>11.224331790748009</v>
          </cell>
          <cell r="H58">
            <v>11.133365552719241</v>
          </cell>
          <cell r="I58">
            <v>10.885643214338165</v>
          </cell>
          <cell r="J58">
            <v>10.667975077972468</v>
          </cell>
          <cell r="K58">
            <v>10.784175761056865</v>
          </cell>
          <cell r="L58">
            <v>10.924998470924088</v>
          </cell>
          <cell r="M58">
            <v>11.016750321377984</v>
          </cell>
          <cell r="N58">
            <v>11.213260688935488</v>
          </cell>
        </row>
        <row r="59">
          <cell r="B59" t="str">
            <v>8. Organizacja wypoczynku, kultura i religia</v>
          </cell>
          <cell r="C59" t="str">
            <v>%</v>
          </cell>
          <cell r="D59">
            <v>2.500237071402259</v>
          </cell>
          <cell r="E59">
            <v>2.7213478573691026</v>
          </cell>
          <cell r="F59">
            <v>2.7211099588101222</v>
          </cell>
          <cell r="G59">
            <v>2.9785680350512926</v>
          </cell>
          <cell r="H59">
            <v>2.9329101565667539</v>
          </cell>
          <cell r="I59">
            <v>3.0632563364587293</v>
          </cell>
          <cell r="J59">
            <v>2.9646306095340029</v>
          </cell>
          <cell r="K59">
            <v>2.819672601952901</v>
          </cell>
          <cell r="L59">
            <v>2.6746738089921043</v>
          </cell>
          <cell r="M59">
            <v>2.8868159834332041</v>
          </cell>
          <cell r="N59">
            <v>2.7172776279203821</v>
          </cell>
        </row>
        <row r="60">
          <cell r="B60" t="str">
            <v>9. Edukacja</v>
          </cell>
          <cell r="C60" t="str">
            <v>%</v>
          </cell>
          <cell r="D60">
            <v>13.718227873031848</v>
          </cell>
          <cell r="E60">
            <v>13.324187637788503</v>
          </cell>
          <cell r="F60">
            <v>13.205369331997446</v>
          </cell>
          <cell r="G60">
            <v>12.75061146205416</v>
          </cell>
          <cell r="H60">
            <v>12.040589939118334</v>
          </cell>
          <cell r="I60">
            <v>12.133025890874075</v>
          </cell>
          <cell r="J60">
            <v>12.386358499837421</v>
          </cell>
          <cell r="K60">
            <v>12.556863871338312</v>
          </cell>
          <cell r="L60">
            <v>12.42022135329619</v>
          </cell>
          <cell r="M60">
            <v>12.484614663342663</v>
          </cell>
          <cell r="N60">
            <v>12.555237349593416</v>
          </cell>
        </row>
        <row r="61">
          <cell r="B61" t="str">
            <v>10. Ochrona socjalna</v>
          </cell>
          <cell r="C61" t="str">
            <v>%</v>
          </cell>
          <cell r="D61">
            <v>39.019901232406568</v>
          </cell>
          <cell r="E61">
            <v>38.123496256767503</v>
          </cell>
          <cell r="F61">
            <v>36.600790205050984</v>
          </cell>
          <cell r="G61">
            <v>35.604159701571334</v>
          </cell>
          <cell r="H61">
            <v>36.34087245339812</v>
          </cell>
          <cell r="I61">
            <v>36.354566141259006</v>
          </cell>
          <cell r="J61">
            <v>35.818342740577322</v>
          </cell>
          <cell r="K61">
            <v>36.953331418724872</v>
          </cell>
          <cell r="L61">
            <v>38.196458517948507</v>
          </cell>
          <cell r="M61">
            <v>38.244539474220225</v>
          </cell>
          <cell r="N61">
            <v>38.316721874425923</v>
          </cell>
        </row>
        <row r="62">
          <cell r="B62" t="str">
            <v>Źródło: Eurostat, obliczenia własne.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M"/>
      <sheetName val="@Data1.Q"/>
      <sheetName val="oblicz MM"/>
      <sheetName val="oblicz M"/>
      <sheetName val="tabl m"/>
      <sheetName val="oblicz P"/>
      <sheetName val="oblicz Q"/>
      <sheetName val="oblicz QQ"/>
      <sheetName val="Tablica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B6" t="str">
            <v xml:space="preserve"> TAB. 6.    PODSTAWOWE DANE Z ZAKRESU FINANSÓW PUBLICZNYCH (wg. sprawozdawczości krajowej)</v>
          </cell>
        </row>
        <row r="8">
          <cell r="C8" t="str">
            <v>jedn.</v>
          </cell>
          <cell r="D8" t="str">
            <v>I kw. 2014</v>
          </cell>
          <cell r="E8" t="str">
            <v>II kw. 2014</v>
          </cell>
          <cell r="F8" t="str">
            <v>III kw. 2014</v>
          </cell>
          <cell r="G8" t="str">
            <v>IV kw. 2014</v>
          </cell>
          <cell r="H8" t="str">
            <v>I kw. 2015</v>
          </cell>
          <cell r="I8" t="str">
            <v>II kw. 2015</v>
          </cell>
          <cell r="J8" t="str">
            <v>III kw. 2015</v>
          </cell>
          <cell r="K8" t="str">
            <v>IV kw. 2015</v>
          </cell>
          <cell r="L8" t="str">
            <v>I kw. 2016</v>
          </cell>
          <cell r="M8" t="str">
            <v>II kw. 2016</v>
          </cell>
          <cell r="N8" t="str">
            <v>III kw. 2016</v>
          </cell>
          <cell r="O8" t="str">
            <v>IV kw. 2016</v>
          </cell>
        </row>
        <row r="9">
          <cell r="B9" t="str">
            <v>BUDŻET PAŃSTWA</v>
          </cell>
        </row>
        <row r="10">
          <cell r="B10" t="str">
            <v>Dochody</v>
          </cell>
          <cell r="C10" t="str">
            <v>mln zł</v>
          </cell>
          <cell r="D10">
            <v>66974.921151529998</v>
          </cell>
          <cell r="E10">
            <v>69346.472689190006</v>
          </cell>
          <cell r="F10">
            <v>72869.058149930002</v>
          </cell>
          <cell r="G10">
            <v>74352.254701040016</v>
          </cell>
          <cell r="H10">
            <v>67825.251484890003</v>
          </cell>
          <cell r="I10">
            <v>69197.76103483999</v>
          </cell>
          <cell r="J10">
            <v>73022.645183150016</v>
          </cell>
          <cell r="K10">
            <v>79091.048514669965</v>
          </cell>
          <cell r="L10">
            <v>76818.011104689998</v>
          </cell>
          <cell r="M10">
            <v>74792.78084601002</v>
          </cell>
          <cell r="N10">
            <v>86995.697304149973</v>
          </cell>
          <cell r="O10">
            <v>76077.081199700042</v>
          </cell>
        </row>
        <row r="11">
          <cell r="B11" t="str">
            <v>Podatkowe</v>
          </cell>
          <cell r="C11" t="str">
            <v>mln zł</v>
          </cell>
          <cell r="D11">
            <v>62045.320306539994</v>
          </cell>
          <cell r="E11">
            <v>62405.66946206001</v>
          </cell>
          <cell r="F11">
            <v>64011.067566669983</v>
          </cell>
          <cell r="G11">
            <v>66318.927635889995</v>
          </cell>
          <cell r="H11">
            <v>61248.320811959995</v>
          </cell>
          <cell r="I11">
            <v>61735.085625119995</v>
          </cell>
          <cell r="J11">
            <v>66204.008815480003</v>
          </cell>
          <cell r="K11">
            <v>70486.095483360026</v>
          </cell>
          <cell r="L11">
            <v>64829.4348895</v>
          </cell>
          <cell r="M11">
            <v>67313.180937869998</v>
          </cell>
          <cell r="N11">
            <v>71016.078205400001</v>
          </cell>
          <cell r="O11">
            <v>69979.719077999995</v>
          </cell>
        </row>
        <row r="12">
          <cell r="B12" t="str">
            <v>Niepodatkowe</v>
          </cell>
          <cell r="C12" t="str">
            <v>mln zł</v>
          </cell>
          <cell r="D12">
            <v>4881.83250004002</v>
          </cell>
          <cell r="E12">
            <v>6552.8292376899808</v>
          </cell>
          <cell r="F12">
            <v>8470.4149197300012</v>
          </cell>
          <cell r="G12">
            <v>7326.7846948599981</v>
          </cell>
          <cell r="H12">
            <v>6539.5783365399993</v>
          </cell>
          <cell r="I12">
            <v>7021.0697389900006</v>
          </cell>
          <cell r="J12">
            <v>6431.3927254800001</v>
          </cell>
          <cell r="K12">
            <v>7718.1826239396978</v>
          </cell>
          <cell r="L12">
            <v>11950.664762</v>
          </cell>
          <cell r="M12">
            <v>7138.5543179399974</v>
          </cell>
          <cell r="N12">
            <v>15618.591371689996</v>
          </cell>
          <cell r="O12">
            <v>5423.4554290001033</v>
          </cell>
        </row>
        <row r="13">
          <cell r="B13" t="str">
            <v>Środki z Unii Europejskiej</v>
          </cell>
          <cell r="C13" t="str">
            <v>mln zł</v>
          </cell>
          <cell r="D13">
            <v>47.768344949999999</v>
          </cell>
          <cell r="E13">
            <v>387.97398943999997</v>
          </cell>
          <cell r="F13">
            <v>387.57566353000004</v>
          </cell>
          <cell r="G13">
            <v>706.54237028999989</v>
          </cell>
          <cell r="H13">
            <v>37.352336389999998</v>
          </cell>
          <cell r="I13">
            <v>441.60567073000004</v>
          </cell>
          <cell r="J13">
            <v>387.24364218999995</v>
          </cell>
          <cell r="K13">
            <v>886.77040736999993</v>
          </cell>
          <cell r="L13">
            <v>37.911453190000003</v>
          </cell>
          <cell r="M13">
            <v>341.04559019999999</v>
          </cell>
          <cell r="N13">
            <v>361.0277270599999</v>
          </cell>
          <cell r="O13">
            <v>673.90657169999997</v>
          </cell>
        </row>
        <row r="14">
          <cell r="B14" t="str">
            <v>Wydatki</v>
          </cell>
          <cell r="C14" t="str">
            <v>mln zł</v>
          </cell>
          <cell r="D14">
            <v>84465.932085330001</v>
          </cell>
          <cell r="E14">
            <v>77154.108197779002</v>
          </cell>
          <cell r="F14">
            <v>70015.027516750997</v>
          </cell>
          <cell r="G14">
            <v>80884.459049725992</v>
          </cell>
          <cell r="H14">
            <v>84485.368467539505</v>
          </cell>
          <cell r="I14">
            <v>78677.412918091504</v>
          </cell>
          <cell r="J14">
            <v>78019.007848558977</v>
          </cell>
          <cell r="K14">
            <v>90561.648005970026</v>
          </cell>
          <cell r="L14">
            <v>86405.171489490298</v>
          </cell>
          <cell r="M14">
            <v>83889.459098917709</v>
          </cell>
          <cell r="N14">
            <v>88927.230964631977</v>
          </cell>
          <cell r="O14">
            <v>101621.25299837702</v>
          </cell>
        </row>
        <row r="15">
          <cell r="B15" t="str">
            <v>Dotacje i subwencje</v>
          </cell>
          <cell r="C15" t="str">
            <v>mln zł</v>
          </cell>
          <cell r="D15">
            <v>45379.343367200003</v>
          </cell>
          <cell r="E15">
            <v>40609.215130449993</v>
          </cell>
          <cell r="F15">
            <v>36517.438845099998</v>
          </cell>
          <cell r="G15">
            <v>29753.606516720029</v>
          </cell>
          <cell r="H15">
            <v>47456.512169529997</v>
          </cell>
          <cell r="I15">
            <v>40676.120144400098</v>
          </cell>
          <cell r="J15">
            <v>42290.083691229913</v>
          </cell>
          <cell r="K15">
            <v>38626.44949798999</v>
          </cell>
          <cell r="L15">
            <v>48721.521221890005</v>
          </cell>
          <cell r="M15">
            <v>49751.998802790004</v>
          </cell>
          <cell r="N15">
            <v>49888.178452349995</v>
          </cell>
          <cell r="O15">
            <v>46213.629634209996</v>
          </cell>
        </row>
        <row r="16">
          <cell r="B16" t="str">
            <v>Świadczenia na rzecz osób fizycznych</v>
          </cell>
          <cell r="C16" t="str">
            <v>mln zł</v>
          </cell>
          <cell r="D16">
            <v>6087.0591029999896</v>
          </cell>
          <cell r="E16">
            <v>6071.3232431400093</v>
          </cell>
          <cell r="F16">
            <v>6299.151719370002</v>
          </cell>
          <cell r="G16">
            <v>5972.1054804000014</v>
          </cell>
          <cell r="H16">
            <v>6186.973485380011</v>
          </cell>
          <cell r="I16">
            <v>6083.8308821999899</v>
          </cell>
          <cell r="J16">
            <v>6300.0415046099988</v>
          </cell>
          <cell r="K16">
            <v>6078.9851369899989</v>
          </cell>
          <cell r="L16">
            <v>7377.0741475099994</v>
          </cell>
          <cell r="M16">
            <v>6166.367600139999</v>
          </cell>
          <cell r="N16">
            <v>6356.8702316599993</v>
          </cell>
          <cell r="O16">
            <v>6102.4929886700047</v>
          </cell>
        </row>
        <row r="17">
          <cell r="B17" t="str">
            <v>Wydatki bieżące jednostek budżetowych</v>
          </cell>
          <cell r="C17" t="str">
            <v>mln zł</v>
          </cell>
          <cell r="D17">
            <v>13953.615688190001</v>
          </cell>
          <cell r="E17">
            <v>13920.027443910099</v>
          </cell>
          <cell r="F17">
            <v>13277.666558999998</v>
          </cell>
          <cell r="G17">
            <v>18878.983421199802</v>
          </cell>
          <cell r="H17">
            <v>14554.64567713</v>
          </cell>
          <cell r="I17">
            <v>14023.725860049897</v>
          </cell>
          <cell r="J17">
            <v>13990.64723907</v>
          </cell>
          <cell r="K17">
            <v>19375.314199330009</v>
          </cell>
          <cell r="L17">
            <v>15261.081333960001</v>
          </cell>
          <cell r="M17">
            <v>14816.4421246201</v>
          </cell>
          <cell r="N17">
            <v>15145.619750619902</v>
          </cell>
          <cell r="O17">
            <v>20940.824816239998</v>
          </cell>
        </row>
        <row r="18">
          <cell r="B18" t="str">
            <v>Wydatki majątkowe</v>
          </cell>
          <cell r="C18" t="str">
            <v>mln zł</v>
          </cell>
          <cell r="D18">
            <v>1229.5470221500002</v>
          </cell>
          <cell r="E18">
            <v>1895.69958978</v>
          </cell>
          <cell r="F18">
            <v>2890.0783275299896</v>
          </cell>
          <cell r="G18">
            <v>9238.5274940100098</v>
          </cell>
          <cell r="H18">
            <v>1032.4446401800001</v>
          </cell>
          <cell r="I18">
            <v>5259.8238682700103</v>
          </cell>
          <cell r="J18">
            <v>4732.5640437899892</v>
          </cell>
          <cell r="K18">
            <v>9031.4838844799979</v>
          </cell>
          <cell r="L18">
            <v>1040.6077645799999</v>
          </cell>
          <cell r="M18">
            <v>1885.3897983600002</v>
          </cell>
          <cell r="N18">
            <v>2578.5898138299895</v>
          </cell>
          <cell r="O18">
            <v>12196.252403040013</v>
          </cell>
        </row>
        <row r="19">
          <cell r="B19" t="str">
            <v>Wydatki na obsługę długu Skarbu Państwa</v>
          </cell>
          <cell r="C19" t="str">
            <v>mln zł</v>
          </cell>
          <cell r="D19">
            <v>7850.51797446</v>
          </cell>
          <cell r="E19">
            <v>8483.4917392300013</v>
          </cell>
          <cell r="F19">
            <v>6654.0117227799965</v>
          </cell>
          <cell r="G19">
            <v>11467.861852520004</v>
          </cell>
          <cell r="H19">
            <v>6318.4921694599998</v>
          </cell>
          <cell r="I19">
            <v>6190.1405949100008</v>
          </cell>
          <cell r="J19">
            <v>6464.8057733400001</v>
          </cell>
          <cell r="K19">
            <v>10195.526595629999</v>
          </cell>
          <cell r="L19">
            <v>7071.1795007600003</v>
          </cell>
          <cell r="M19">
            <v>6476.1896316499997</v>
          </cell>
          <cell r="N19">
            <v>9530.3646566400021</v>
          </cell>
          <cell r="O19">
            <v>8978.1250330900002</v>
          </cell>
        </row>
        <row r="20">
          <cell r="B20" t="str">
            <v>Środki własne Unii Europejskiej</v>
          </cell>
          <cell r="C20" t="str">
            <v>mln zł</v>
          </cell>
          <cell r="D20">
            <v>6912.0427391200001</v>
          </cell>
          <cell r="E20">
            <v>4199.9360708899994</v>
          </cell>
          <cell r="F20">
            <v>2641.7698619000003</v>
          </cell>
          <cell r="G20">
            <v>3506.1078812600008</v>
          </cell>
          <cell r="H20">
            <v>6739.7763398099996</v>
          </cell>
          <cell r="I20">
            <v>4297.92826565</v>
          </cell>
          <cell r="J20">
            <v>2424.079768900001</v>
          </cell>
          <cell r="K20">
            <v>4733.9482394499992</v>
          </cell>
          <cell r="L20">
            <v>5557.1042417799999</v>
          </cell>
          <cell r="M20">
            <v>3171.5811982300002</v>
          </cell>
          <cell r="N20">
            <v>4507.0285635399996</v>
          </cell>
          <cell r="O20">
            <v>5932.7166336800019</v>
          </cell>
        </row>
        <row r="21">
          <cell r="B21" t="str">
            <v>Współfinansowanie projektów z udziałem środków UE</v>
          </cell>
          <cell r="C21" t="str">
            <v>mln zł</v>
          </cell>
          <cell r="D21">
            <v>3053.8061912100102</v>
          </cell>
          <cell r="E21">
            <v>1974.4149803800101</v>
          </cell>
          <cell r="F21">
            <v>1734.9104810699901</v>
          </cell>
          <cell r="G21">
            <v>2067.2664036199994</v>
          </cell>
          <cell r="H21">
            <v>2196.5239860500001</v>
          </cell>
          <cell r="I21">
            <v>2145.8433026099997</v>
          </cell>
          <cell r="J21">
            <v>1816.7858276200004</v>
          </cell>
          <cell r="K21">
            <v>2519.9404520999997</v>
          </cell>
          <cell r="L21">
            <v>1376.6032790100001</v>
          </cell>
          <cell r="M21">
            <v>1621.4899431300003</v>
          </cell>
          <cell r="N21">
            <v>920.57949599000995</v>
          </cell>
          <cell r="O21">
            <v>1257.21148944999</v>
          </cell>
        </row>
        <row r="22">
          <cell r="B22" t="str">
            <v>Wynik</v>
          </cell>
          <cell r="C22" t="str">
            <v>mln zł</v>
          </cell>
          <cell r="D22">
            <v>-17491.010933800004</v>
          </cell>
          <cell r="E22">
            <v>-7807.6355085889954</v>
          </cell>
          <cell r="F22">
            <v>2854.0306331790052</v>
          </cell>
          <cell r="G22">
            <v>-6532.2043486859766</v>
          </cell>
          <cell r="H22">
            <v>-16660.116982649502</v>
          </cell>
          <cell r="I22">
            <v>-9479.6518832515139</v>
          </cell>
          <cell r="J22">
            <v>-4996.3626654089603</v>
          </cell>
          <cell r="K22">
            <v>-11470.599491300061</v>
          </cell>
          <cell r="L22">
            <v>-9587.1603848002997</v>
          </cell>
          <cell r="M22">
            <v>-9096.6782529076881</v>
          </cell>
          <cell r="N22">
            <v>-1931.5336604820041</v>
          </cell>
          <cell r="O22">
            <v>-25544.17179867698</v>
          </cell>
        </row>
        <row r="24">
          <cell r="C24" t="str">
            <v>jedn.</v>
          </cell>
          <cell r="D24" t="str">
            <v>I kw. 2014</v>
          </cell>
          <cell r="E24" t="str">
            <v>I - II kw. 2014</v>
          </cell>
          <cell r="F24" t="str">
            <v>I - III kw. 2014</v>
          </cell>
          <cell r="G24" t="str">
            <v>I - IV kw. 2014</v>
          </cell>
          <cell r="H24" t="str">
            <v>I kw. 2015</v>
          </cell>
          <cell r="I24" t="str">
            <v>I - II kw. 2015</v>
          </cell>
          <cell r="J24" t="str">
            <v>I - III kw. 2015</v>
          </cell>
          <cell r="K24" t="str">
            <v>I - IV kw. 2015</v>
          </cell>
          <cell r="L24" t="str">
            <v>I kw. 2016</v>
          </cell>
          <cell r="M24" t="str">
            <v>I - II kw. 2016</v>
          </cell>
          <cell r="N24" t="str">
            <v>I - III kw. 2016</v>
          </cell>
          <cell r="O24" t="str">
            <v>I - IV kw. 2016</v>
          </cell>
        </row>
        <row r="25">
          <cell r="B25" t="str">
            <v>BUDŻET PAŃSTWA</v>
          </cell>
        </row>
        <row r="26">
          <cell r="B26" t="str">
            <v>Dochody</v>
          </cell>
          <cell r="C26" t="str">
            <v>mln zł</v>
          </cell>
          <cell r="D26">
            <v>66974.921151529998</v>
          </cell>
          <cell r="E26">
            <v>136321.39384072</v>
          </cell>
          <cell r="F26">
            <v>209190.45199065001</v>
          </cell>
          <cell r="G26">
            <v>283542.70669169002</v>
          </cell>
          <cell r="H26">
            <v>67825.251484890003</v>
          </cell>
          <cell r="I26">
            <v>137023.01251972999</v>
          </cell>
          <cell r="J26">
            <v>210045.65770288001</v>
          </cell>
          <cell r="K26">
            <v>289136.70621754997</v>
          </cell>
          <cell r="L26">
            <v>76818.011104689998</v>
          </cell>
          <cell r="M26">
            <v>151610.79195070002</v>
          </cell>
          <cell r="N26">
            <v>238606.48925484999</v>
          </cell>
          <cell r="O26">
            <v>314683.57045455003</v>
          </cell>
        </row>
        <row r="27">
          <cell r="B27" t="str">
            <v>Podatkowe</v>
          </cell>
          <cell r="C27" t="str">
            <v>mln zł</v>
          </cell>
          <cell r="D27">
            <v>62045.320306539994</v>
          </cell>
          <cell r="E27">
            <v>124450.9897686</v>
          </cell>
          <cell r="F27">
            <v>188462.05733526999</v>
          </cell>
          <cell r="G27">
            <v>254780.98497115998</v>
          </cell>
          <cell r="H27">
            <v>61248.320811959995</v>
          </cell>
          <cell r="I27">
            <v>122983.40643707999</v>
          </cell>
          <cell r="J27">
            <v>189187.41525255999</v>
          </cell>
          <cell r="K27">
            <v>259673.51073592005</v>
          </cell>
          <cell r="L27">
            <v>64829.4348895</v>
          </cell>
          <cell r="M27">
            <v>132142.61582737</v>
          </cell>
          <cell r="N27">
            <v>203158.69403277</v>
          </cell>
          <cell r="O27">
            <v>273138.41311076999</v>
          </cell>
        </row>
        <row r="28">
          <cell r="B28" t="str">
            <v>Niepodatkowe</v>
          </cell>
          <cell r="C28" t="str">
            <v>mln zł</v>
          </cell>
          <cell r="D28">
            <v>4881.83250004002</v>
          </cell>
          <cell r="E28">
            <v>11434.661737730001</v>
          </cell>
          <cell r="F28">
            <v>19905.076657460002</v>
          </cell>
          <cell r="G28">
            <v>27231.861352320004</v>
          </cell>
          <cell r="H28">
            <v>6539.5783365399993</v>
          </cell>
          <cell r="I28">
            <v>13560.64807553</v>
          </cell>
          <cell r="J28">
            <v>19992.04080101</v>
          </cell>
          <cell r="K28">
            <v>27710.223424949698</v>
          </cell>
          <cell r="L28">
            <v>11950.664762</v>
          </cell>
          <cell r="M28">
            <v>19089.219079939998</v>
          </cell>
          <cell r="N28">
            <v>34707.810451629994</v>
          </cell>
          <cell r="O28">
            <v>40131.265880630097</v>
          </cell>
        </row>
        <row r="29">
          <cell r="B29" t="str">
            <v>Środki z Unii Europejskiej</v>
          </cell>
          <cell r="C29" t="str">
            <v>mln zł</v>
          </cell>
          <cell r="D29">
            <v>47.768344949999999</v>
          </cell>
          <cell r="E29">
            <v>435.74233439</v>
          </cell>
          <cell r="F29">
            <v>823.31799792000004</v>
          </cell>
          <cell r="G29">
            <v>1529.8603682099999</v>
          </cell>
          <cell r="H29">
            <v>37.352336389999998</v>
          </cell>
          <cell r="I29">
            <v>478.95800712000005</v>
          </cell>
          <cell r="J29">
            <v>866.20164930999999</v>
          </cell>
          <cell r="K29">
            <v>1752.9720566799997</v>
          </cell>
          <cell r="L29">
            <v>37.911453190000003</v>
          </cell>
          <cell r="M29">
            <v>378.95704338999997</v>
          </cell>
          <cell r="N29">
            <v>739.98477044999981</v>
          </cell>
          <cell r="O29">
            <v>1413.8913421499997</v>
          </cell>
        </row>
        <row r="30">
          <cell r="B30" t="str">
            <v>Wydatki</v>
          </cell>
          <cell r="C30" t="str">
            <v>mln zł</v>
          </cell>
          <cell r="D30">
            <v>84465.932085330001</v>
          </cell>
          <cell r="E30">
            <v>161620.040283109</v>
          </cell>
          <cell r="F30">
            <v>231635.06779986003</v>
          </cell>
          <cell r="G30">
            <v>312519.52684958599</v>
          </cell>
          <cell r="H30">
            <v>84485.368467539505</v>
          </cell>
          <cell r="I30">
            <v>163162.78138563101</v>
          </cell>
          <cell r="J30">
            <v>241181.78923418996</v>
          </cell>
          <cell r="K30">
            <v>331743.43724016001</v>
          </cell>
          <cell r="L30">
            <v>86405.171489490298</v>
          </cell>
          <cell r="M30">
            <v>170294.63058840801</v>
          </cell>
          <cell r="N30">
            <v>259221.86155303998</v>
          </cell>
          <cell r="O30">
            <v>360843.11455141701</v>
          </cell>
        </row>
        <row r="31">
          <cell r="B31" t="str">
            <v>Dotacje i subwencje</v>
          </cell>
          <cell r="C31" t="str">
            <v>mln zł</v>
          </cell>
          <cell r="D31">
            <v>45379.343367200003</v>
          </cell>
          <cell r="E31">
            <v>85988.558497649996</v>
          </cell>
          <cell r="F31">
            <v>122505.99734274999</v>
          </cell>
          <cell r="G31">
            <v>152259.60385947002</v>
          </cell>
          <cell r="H31">
            <v>47456.512169529997</v>
          </cell>
          <cell r="I31">
            <v>88132.632313930095</v>
          </cell>
          <cell r="J31">
            <v>130422.71600516001</v>
          </cell>
          <cell r="K31">
            <v>169049.16550315</v>
          </cell>
          <cell r="L31">
            <v>48721.521221890005</v>
          </cell>
          <cell r="M31">
            <v>98473.520024680009</v>
          </cell>
          <cell r="N31">
            <v>148361.69847703</v>
          </cell>
          <cell r="O31">
            <v>194575.32811124</v>
          </cell>
        </row>
        <row r="32">
          <cell r="B32" t="str">
            <v>Świadczenia na rzecz osób fizycznych</v>
          </cell>
          <cell r="C32" t="str">
            <v>mln zł</v>
          </cell>
          <cell r="D32">
            <v>6087.0591029999896</v>
          </cell>
          <cell r="E32">
            <v>12158.382346139999</v>
          </cell>
          <cell r="F32">
            <v>18457.534065510001</v>
          </cell>
          <cell r="G32">
            <v>24429.639545910002</v>
          </cell>
          <cell r="H32">
            <v>6186.973485380011</v>
          </cell>
          <cell r="I32">
            <v>12270.80436758</v>
          </cell>
          <cell r="J32">
            <v>18570.845872189999</v>
          </cell>
          <cell r="K32">
            <v>24649.831009179998</v>
          </cell>
          <cell r="L32">
            <v>7377.0741475099994</v>
          </cell>
          <cell r="M32">
            <v>13543.441747649998</v>
          </cell>
          <cell r="N32">
            <v>19900.311979309998</v>
          </cell>
          <cell r="O32">
            <v>26002.804967980002</v>
          </cell>
        </row>
        <row r="33">
          <cell r="B33" t="str">
            <v>Wydatki bieżące jednostek budżetowych</v>
          </cell>
          <cell r="C33" t="str">
            <v>mln zł</v>
          </cell>
          <cell r="D33">
            <v>13953.615688190001</v>
          </cell>
          <cell r="E33">
            <v>27873.6431321001</v>
          </cell>
          <cell r="F33">
            <v>41151.309691100098</v>
          </cell>
          <cell r="G33">
            <v>60030.2931122999</v>
          </cell>
          <cell r="H33">
            <v>14554.64567713</v>
          </cell>
          <cell r="I33">
            <v>28578.371537179897</v>
          </cell>
          <cell r="J33">
            <v>42569.018776249897</v>
          </cell>
          <cell r="K33">
            <v>61944.332975579906</v>
          </cell>
          <cell r="L33">
            <v>15261.081333960001</v>
          </cell>
          <cell r="M33">
            <v>30077.523458580101</v>
          </cell>
          <cell r="N33">
            <v>45223.143209200003</v>
          </cell>
          <cell r="O33">
            <v>66163.968025440001</v>
          </cell>
        </row>
        <row r="34">
          <cell r="B34" t="str">
            <v>Wydatki majątkowe</v>
          </cell>
          <cell r="C34" t="str">
            <v>mln zł</v>
          </cell>
          <cell r="D34">
            <v>1229.5470221500002</v>
          </cell>
          <cell r="E34">
            <v>3125.2466119300002</v>
          </cell>
          <cell r="F34">
            <v>6015.3249394599898</v>
          </cell>
          <cell r="G34">
            <v>15253.85243347</v>
          </cell>
          <cell r="H34">
            <v>1032.4446401800001</v>
          </cell>
          <cell r="I34">
            <v>6292.2685084500099</v>
          </cell>
          <cell r="J34">
            <v>11024.832552239999</v>
          </cell>
          <cell r="K34">
            <v>20056.316436720001</v>
          </cell>
          <cell r="L34">
            <v>1040.6077645799999</v>
          </cell>
          <cell r="M34">
            <v>2925.9975629400001</v>
          </cell>
          <cell r="N34">
            <v>5504.5873767699895</v>
          </cell>
          <cell r="O34">
            <v>17700.839779810001</v>
          </cell>
        </row>
        <row r="35">
          <cell r="B35" t="str">
            <v>Wydatki na obsługę długu Skarbu Państwa</v>
          </cell>
          <cell r="C35" t="str">
            <v>mln zł</v>
          </cell>
          <cell r="D35">
            <v>7850.51797446</v>
          </cell>
          <cell r="E35">
            <v>16334.00971369</v>
          </cell>
          <cell r="F35">
            <v>22988.021436469997</v>
          </cell>
          <cell r="G35">
            <v>34455.88328899</v>
          </cell>
          <cell r="H35">
            <v>6318.4921694599998</v>
          </cell>
          <cell r="I35">
            <v>12508.632764370001</v>
          </cell>
          <cell r="J35">
            <v>18973.438537710001</v>
          </cell>
          <cell r="K35">
            <v>29168.965133339996</v>
          </cell>
          <cell r="L35">
            <v>7071.1795007600003</v>
          </cell>
          <cell r="M35">
            <v>13547.36913241</v>
          </cell>
          <cell r="N35">
            <v>23077.733789050002</v>
          </cell>
          <cell r="O35">
            <v>32055.858822140002</v>
          </cell>
        </row>
        <row r="36">
          <cell r="B36" t="str">
            <v>Środki własne Unii Europejskiej</v>
          </cell>
          <cell r="C36" t="str">
            <v>mln zł</v>
          </cell>
          <cell r="D36">
            <v>6912.0427391200001</v>
          </cell>
          <cell r="E36">
            <v>11111.97881001</v>
          </cell>
          <cell r="F36">
            <v>13753.74867191</v>
          </cell>
          <cell r="G36">
            <v>17259.856553170001</v>
          </cell>
          <cell r="H36">
            <v>6739.7763398099996</v>
          </cell>
          <cell r="I36">
            <v>11037.70460546</v>
          </cell>
          <cell r="J36">
            <v>13461.784374360001</v>
          </cell>
          <cell r="K36">
            <v>18195.73261381</v>
          </cell>
          <cell r="L36">
            <v>5557.1042417799999</v>
          </cell>
          <cell r="M36">
            <v>8728.6854400100001</v>
          </cell>
          <cell r="N36">
            <v>13235.71400355</v>
          </cell>
          <cell r="O36">
            <v>19168.430637230002</v>
          </cell>
        </row>
        <row r="37">
          <cell r="B37" t="str">
            <v>Współfinansowanie projektów z udziałem środków UE</v>
          </cell>
          <cell r="C37" t="str">
            <v>mln zł</v>
          </cell>
          <cell r="D37">
            <v>3053.8061912100102</v>
          </cell>
          <cell r="E37">
            <v>5028.2211715900203</v>
          </cell>
          <cell r="F37">
            <v>6763.1316526600103</v>
          </cell>
          <cell r="G37">
            <v>8830.3980562800098</v>
          </cell>
          <cell r="H37">
            <v>2196.5239860500001</v>
          </cell>
          <cell r="I37">
            <v>4342.3672886599998</v>
          </cell>
          <cell r="J37">
            <v>6159.1531162800002</v>
          </cell>
          <cell r="K37">
            <v>8679.0935683799999</v>
          </cell>
          <cell r="L37">
            <v>1376.6032790100001</v>
          </cell>
          <cell r="M37">
            <v>2998.0932221400003</v>
          </cell>
          <cell r="N37">
            <v>3918.6727181300103</v>
          </cell>
          <cell r="O37">
            <v>5175.8842075800003</v>
          </cell>
        </row>
        <row r="38">
          <cell r="B38" t="str">
            <v>Wynik</v>
          </cell>
          <cell r="C38" t="str">
            <v>mln zł</v>
          </cell>
          <cell r="D38">
            <v>-17491.010933800004</v>
          </cell>
          <cell r="E38">
            <v>-25298.646442388999</v>
          </cell>
          <cell r="F38">
            <v>-22444.615809209994</v>
          </cell>
          <cell r="G38">
            <v>-28976.820157895971</v>
          </cell>
          <cell r="H38">
            <v>-16660.116982649502</v>
          </cell>
          <cell r="I38">
            <v>-26139.768865901016</v>
          </cell>
          <cell r="J38">
            <v>-31136.131531309977</v>
          </cell>
          <cell r="K38">
            <v>-42606.731022610038</v>
          </cell>
          <cell r="L38">
            <v>-9587.1603848002997</v>
          </cell>
          <cell r="M38">
            <v>-18683.838637707988</v>
          </cell>
          <cell r="N38">
            <v>-20615.372298189992</v>
          </cell>
          <cell r="O38">
            <v>-46159.544096866972</v>
          </cell>
        </row>
        <row r="39">
          <cell r="B39" t="str">
            <v xml:space="preserve">Źródło: MF Sprawozdanie operatywne (miesięczne) z wykonania budżetu państwa, obliczenia własne. </v>
          </cell>
        </row>
        <row r="40">
          <cell r="B40" t="str">
            <v xml:space="preserve"> TAB. 7.    PODSTAWOWE DANE Z ZAKRESU FINANSÓW PUBLICZNYCH (wg. sprawozdawczości krajowej)</v>
          </cell>
        </row>
        <row r="42">
          <cell r="C42" t="str">
            <v>jedn.</v>
          </cell>
          <cell r="D42" t="str">
            <v>I kw. 2014</v>
          </cell>
          <cell r="E42" t="str">
            <v>II kw. 2014</v>
          </cell>
          <cell r="F42" t="str">
            <v>III kw. 2014</v>
          </cell>
          <cell r="G42" t="str">
            <v>IV kw. 2014</v>
          </cell>
          <cell r="H42" t="str">
            <v>I kw. 2015</v>
          </cell>
          <cell r="I42" t="str">
            <v>II kw. 2015</v>
          </cell>
          <cell r="J42" t="str">
            <v>III kw. 2015</v>
          </cell>
          <cell r="K42" t="str">
            <v>IV kw. 2015</v>
          </cell>
          <cell r="L42" t="str">
            <v>I kw. 2016</v>
          </cell>
          <cell r="M42" t="str">
            <v>II kw. 2016</v>
          </cell>
          <cell r="N42" t="str">
            <v>III kw. 2016</v>
          </cell>
          <cell r="O42" t="str">
            <v>IV kw. 2016</v>
          </cell>
        </row>
        <row r="43">
          <cell r="B43" t="str">
            <v>BUDŻET PAŃSTWA</v>
          </cell>
        </row>
        <row r="44">
          <cell r="B44" t="str">
            <v>Dochody</v>
          </cell>
          <cell r="C44" t="str">
            <v xml:space="preserve"> r/r</v>
          </cell>
          <cell r="D44">
            <v>9.2205398047727272</v>
          </cell>
          <cell r="E44">
            <v>-4.2335041582450117</v>
          </cell>
          <cell r="F44">
            <v>3.1772264800408436</v>
          </cell>
          <cell r="G44">
            <v>-0.58957462139271399</v>
          </cell>
          <cell r="H44">
            <v>1.2696249860991031</v>
          </cell>
          <cell r="I44">
            <v>-0.21444732310544623</v>
          </cell>
          <cell r="J44">
            <v>0.21077126165675963</v>
          </cell>
          <cell r="K44">
            <v>6.3734365994467623</v>
          </cell>
          <cell r="L44">
            <v>13.258719168632041</v>
          </cell>
          <cell r="M44">
            <v>8.0855503523488608</v>
          </cell>
          <cell r="N44">
            <v>19.135231387405625</v>
          </cell>
          <cell r="O44">
            <v>-3.810756554088286</v>
          </cell>
        </row>
        <row r="45">
          <cell r="B45" t="str">
            <v>Podatkowe</v>
          </cell>
          <cell r="C45" t="str">
            <v xml:space="preserve"> r/r</v>
          </cell>
          <cell r="D45">
            <v>11.470942029690463</v>
          </cell>
          <cell r="E45">
            <v>6.9227043593181463</v>
          </cell>
          <cell r="F45">
            <v>2.6591859548459382</v>
          </cell>
          <cell r="G45">
            <v>1.6036547729304544</v>
          </cell>
          <cell r="H45">
            <v>-1.2845440891309181</v>
          </cell>
          <cell r="I45">
            <v>-1.074555954163273</v>
          </cell>
          <cell r="J45">
            <v>3.425878261639653</v>
          </cell>
          <cell r="K45">
            <v>6.2835271860078592</v>
          </cell>
          <cell r="L45">
            <v>5.846877155268416</v>
          </cell>
          <cell r="M45">
            <v>9.0355350709682654</v>
          </cell>
          <cell r="N45">
            <v>7.2685468388053494</v>
          </cell>
          <cell r="O45">
            <v>-0.71840609397860078</v>
          </cell>
        </row>
        <row r="46">
          <cell r="B46" t="str">
            <v>Niepodatkowe</v>
          </cell>
          <cell r="C46" t="str">
            <v xml:space="preserve"> r/r</v>
          </cell>
          <cell r="D46">
            <v>-10.313778519302517</v>
          </cell>
          <cell r="E46">
            <v>-52.557428361050839</v>
          </cell>
          <cell r="F46">
            <v>6.1177559819838763</v>
          </cell>
          <cell r="G46">
            <v>-16.155067349623835</v>
          </cell>
          <cell r="H46">
            <v>33.957450127311631</v>
          </cell>
          <cell r="I46">
            <v>7.1456234294468715</v>
          </cell>
          <cell r="J46">
            <v>-24.07228233295325</v>
          </cell>
          <cell r="K46">
            <v>5.3420148862062291</v>
          </cell>
          <cell r="L46">
            <v>82.743659407296462</v>
          </cell>
          <cell r="M46">
            <v>1.6733145135643781</v>
          </cell>
          <cell r="N46">
            <v>142.84928690191779</v>
          </cell>
          <cell r="O46">
            <v>-29.731444651516497</v>
          </cell>
        </row>
        <row r="47">
          <cell r="B47" t="str">
            <v>Środki z Unii Europejskiej</v>
          </cell>
          <cell r="C47" t="str">
            <v xml:space="preserve"> r/r</v>
          </cell>
          <cell r="D47">
            <v>-77.991268661828499</v>
          </cell>
          <cell r="E47">
            <v>65.311749168436023</v>
          </cell>
          <cell r="F47">
            <v>33.6183401910111</v>
          </cell>
          <cell r="G47">
            <v>-9.7110943129614498</v>
          </cell>
          <cell r="H47">
            <v>-21.805253187864537</v>
          </cell>
          <cell r="I47">
            <v>13.823524965529714</v>
          </cell>
          <cell r="J47">
            <v>-8.5666199207679483E-2</v>
          </cell>
          <cell r="K47">
            <v>25.508454221369007</v>
          </cell>
          <cell r="L47">
            <v>1.4968723620450533</v>
          </cell>
          <cell r="M47">
            <v>-22.771464950567406</v>
          </cell>
          <cell r="N47">
            <v>-6.7698761900233535</v>
          </cell>
          <cell r="O47">
            <v>-24.004390978868528</v>
          </cell>
        </row>
        <row r="48">
          <cell r="B48" t="str">
            <v>Wydatki</v>
          </cell>
          <cell r="C48" t="str">
            <v xml:space="preserve"> r/r</v>
          </cell>
          <cell r="D48">
            <v>-1.5244442263299334</v>
          </cell>
          <cell r="E48">
            <v>4.4981188306133078</v>
          </cell>
          <cell r="F48">
            <v>-5.8872518809036478</v>
          </cell>
          <cell r="G48">
            <v>-7.3954473116541664</v>
          </cell>
          <cell r="H48">
            <v>2.3010913074244854E-2</v>
          </cell>
          <cell r="I48">
            <v>1.9743663116520196</v>
          </cell>
          <cell r="J48">
            <v>11.431803450899224</v>
          </cell>
          <cell r="K48">
            <v>11.964212989660609</v>
          </cell>
          <cell r="L48">
            <v>2.2723497059593285</v>
          </cell>
          <cell r="M48">
            <v>6.6245774835686149</v>
          </cell>
          <cell r="N48">
            <v>13.981494275403648</v>
          </cell>
          <cell r="O48">
            <v>12.212239105540476</v>
          </cell>
        </row>
        <row r="49">
          <cell r="B49" t="str">
            <v>Dotacje i subwencje</v>
          </cell>
          <cell r="C49" t="str">
            <v xml:space="preserve"> r/r</v>
          </cell>
          <cell r="D49">
            <v>0.5598866188231284</v>
          </cell>
          <cell r="E49">
            <v>20.320313012680643</v>
          </cell>
          <cell r="F49">
            <v>-4.5207139791413198</v>
          </cell>
          <cell r="G49">
            <v>-21.863987660304701</v>
          </cell>
          <cell r="H49">
            <v>4.5773443337907764</v>
          </cell>
          <cell r="I49">
            <v>0.16475328009957479</v>
          </cell>
          <cell r="J49">
            <v>15.807912681435226</v>
          </cell>
          <cell r="K49">
            <v>29.821067157972493</v>
          </cell>
          <cell r="L49">
            <v>2.6656174137724093</v>
          </cell>
          <cell r="M49">
            <v>22.312547573786688</v>
          </cell>
          <cell r="N49">
            <v>17.966610840961209</v>
          </cell>
          <cell r="O49">
            <v>19.642447687600239</v>
          </cell>
        </row>
        <row r="50">
          <cell r="B50" t="str">
            <v>Świadczenia na rzecz osób fizycznych</v>
          </cell>
          <cell r="C50" t="str">
            <v xml:space="preserve"> r/r</v>
          </cell>
          <cell r="D50">
            <v>2.8772111695459301</v>
          </cell>
          <cell r="E50">
            <v>1.7355053616982588</v>
          </cell>
          <cell r="F50">
            <v>1.9046849540620485</v>
          </cell>
          <cell r="G50">
            <v>1.42032050014231</v>
          </cell>
          <cell r="H50">
            <v>1.6414229053695095</v>
          </cell>
          <cell r="I50">
            <v>0.20601174668328781</v>
          </cell>
          <cell r="J50">
            <v>1.4125477201318404E-2</v>
          </cell>
          <cell r="K50">
            <v>1.789647837613856</v>
          </cell>
          <cell r="L50">
            <v>19.23558691405789</v>
          </cell>
          <cell r="M50">
            <v>1.3566570067142152</v>
          </cell>
          <cell r="N50">
            <v>0.90203734385585221</v>
          </cell>
          <cell r="O50">
            <v>0.38670684580166892</v>
          </cell>
        </row>
        <row r="51">
          <cell r="B51" t="str">
            <v>Wydatki bieżące jednostek budżetowych</v>
          </cell>
          <cell r="C51" t="str">
            <v xml:space="preserve"> r/r</v>
          </cell>
          <cell r="D51">
            <v>-6.3183496210669432E-2</v>
          </cell>
          <cell r="E51">
            <v>-0.34842487738978889</v>
          </cell>
          <cell r="F51">
            <v>1.8763487907377936</v>
          </cell>
          <cell r="G51">
            <v>8.1450860297315586</v>
          </cell>
          <cell r="H51">
            <v>4.3073422858327319</v>
          </cell>
          <cell r="I51">
            <v>0.74495841734251655</v>
          </cell>
          <cell r="J51">
            <v>5.3697739501277226</v>
          </cell>
          <cell r="K51">
            <v>2.629012203977382</v>
          </cell>
          <cell r="L51">
            <v>4.8536781485518219</v>
          </cell>
          <cell r="M51">
            <v>5.6526794125978626</v>
          </cell>
          <cell r="N51">
            <v>8.2553186554839897</v>
          </cell>
          <cell r="O51">
            <v>8.0799237669349537</v>
          </cell>
        </row>
        <row r="52">
          <cell r="B52" t="str">
            <v>Wydatki majątkowe</v>
          </cell>
          <cell r="C52" t="str">
            <v xml:space="preserve"> r/r</v>
          </cell>
          <cell r="D52">
            <v>9.3691947320386362</v>
          </cell>
          <cell r="E52">
            <v>7.5292054224139093</v>
          </cell>
          <cell r="F52">
            <v>-7.3130882376457009</v>
          </cell>
          <cell r="G52">
            <v>34.443486553114354</v>
          </cell>
          <cell r="H52">
            <v>-16.030487522579222</v>
          </cell>
          <cell r="I52">
            <v>177.46083275148169</v>
          </cell>
          <cell r="J52">
            <v>63.752103142293834</v>
          </cell>
          <cell r="K52">
            <v>-2.2410888495407164</v>
          </cell>
          <cell r="L52">
            <v>0.79065976831228113</v>
          </cell>
          <cell r="M52">
            <v>-64.154887205755102</v>
          </cell>
          <cell r="N52">
            <v>-45.513895005529136</v>
          </cell>
          <cell r="O52">
            <v>35.041512104101258</v>
          </cell>
        </row>
        <row r="53">
          <cell r="B53" t="str">
            <v>Wydatki na obsługę długu Skarbu Państwa</v>
          </cell>
          <cell r="C53" t="str">
            <v xml:space="preserve"> r/r</v>
          </cell>
          <cell r="D53">
            <v>-11.793777684653179</v>
          </cell>
          <cell r="E53">
            <v>-29.308725261909501</v>
          </cell>
          <cell r="F53">
            <v>-14.11769339698013</v>
          </cell>
          <cell r="G53">
            <v>-16.967716398182674</v>
          </cell>
          <cell r="H53">
            <v>-19.514964617419167</v>
          </cell>
          <cell r="I53">
            <v>-27.033103995550718</v>
          </cell>
          <cell r="J53">
            <v>-2.8434868666108741</v>
          </cell>
          <cell r="K53">
            <v>-11.09479058304504</v>
          </cell>
          <cell r="L53">
            <v>11.912451754519267</v>
          </cell>
          <cell r="M53">
            <v>4.6210426460298777</v>
          </cell>
          <cell r="N53">
            <v>47.419195421801533</v>
          </cell>
          <cell r="O53">
            <v>-11.940546190736242</v>
          </cell>
        </row>
        <row r="54">
          <cell r="B54" t="str">
            <v>Środki własne Unii Europejskiej</v>
          </cell>
          <cell r="C54" t="str">
            <v xml:space="preserve"> r/r</v>
          </cell>
          <cell r="D54">
            <v>-2.0672875810099072</v>
          </cell>
          <cell r="E54">
            <v>1.4509347132566859</v>
          </cell>
          <cell r="F54">
            <v>-36.468996998267343</v>
          </cell>
          <cell r="G54">
            <v>26.429748200447676</v>
          </cell>
          <cell r="H54">
            <v>-2.4922646721355761</v>
          </cell>
          <cell r="I54">
            <v>2.3331830081698257</v>
          </cell>
          <cell r="J54">
            <v>-8.2403125321231983</v>
          </cell>
          <cell r="K54">
            <v>35.02003930776786</v>
          </cell>
          <cell r="L54">
            <v>-17.547646070156389</v>
          </cell>
          <cell r="M54">
            <v>-26.206744221908409</v>
          </cell>
          <cell r="N54">
            <v>85.927403106259959</v>
          </cell>
          <cell r="O54">
            <v>25.322803156996045</v>
          </cell>
        </row>
        <row r="55">
          <cell r="B55" t="str">
            <v>Współfinansowanie projektów z udziałem środków UE</v>
          </cell>
          <cell r="C55" t="str">
            <v xml:space="preserve"> r/r</v>
          </cell>
          <cell r="D55">
            <v>-17.133339685212405</v>
          </cell>
          <cell r="E55">
            <v>-11.936875376604249</v>
          </cell>
          <cell r="F55">
            <v>-9.1518107225850827</v>
          </cell>
          <cell r="G55">
            <v>-16.06540547873675</v>
          </cell>
          <cell r="H55">
            <v>-28.072580625043827</v>
          </cell>
          <cell r="I55">
            <v>8.6824869104769107</v>
          </cell>
          <cell r="J55">
            <v>4.7192836427799136</v>
          </cell>
          <cell r="K55">
            <v>21.89722851816876</v>
          </cell>
          <cell r="L55">
            <v>-37.328101684628535</v>
          </cell>
          <cell r="M55">
            <v>-24.435771188055796</v>
          </cell>
          <cell r="N55">
            <v>-49.329222960970895</v>
          </cell>
          <cell r="O55">
            <v>-50.109476261540657</v>
          </cell>
        </row>
        <row r="56">
          <cell r="B56" t="str">
            <v>Wynik</v>
          </cell>
          <cell r="C56" t="str">
            <v xml:space="preserve"> r/r</v>
          </cell>
          <cell r="D56">
            <v>-28.46999255625083</v>
          </cell>
          <cell r="E56">
            <v>449.45729707639975</v>
          </cell>
          <cell r="F56">
            <v>-175.70972479594778</v>
          </cell>
          <cell r="G56">
            <v>-47.953536939062545</v>
          </cell>
          <cell r="H56">
            <v>-4.7504055328492427</v>
          </cell>
          <cell r="I56">
            <v>21.415143839939404</v>
          </cell>
          <cell r="J56">
            <v>-275.0633860521562</v>
          </cell>
          <cell r="K56">
            <v>75.60074484821493</v>
          </cell>
          <cell r="L56">
            <v>-42.454423370587712</v>
          </cell>
          <cell r="M56">
            <v>-4.0399545791386799</v>
          </cell>
          <cell r="N56">
            <v>-61.341203795023056</v>
          </cell>
          <cell r="O56">
            <v>122.69256125672504</v>
          </cell>
        </row>
        <row r="58">
          <cell r="C58" t="str">
            <v>jedn.</v>
          </cell>
          <cell r="D58" t="str">
            <v>I kw. 2014</v>
          </cell>
          <cell r="E58" t="str">
            <v>I - II kw. 2014</v>
          </cell>
          <cell r="F58" t="str">
            <v>I - III kw. 2014</v>
          </cell>
          <cell r="G58" t="str">
            <v>I - IV kw. 2014</v>
          </cell>
          <cell r="H58" t="str">
            <v>I kw. 2015</v>
          </cell>
          <cell r="I58" t="str">
            <v>I - II kw. 2015</v>
          </cell>
          <cell r="J58" t="str">
            <v>I - III kw. 2015</v>
          </cell>
          <cell r="K58" t="str">
            <v>I - IV kw. 2015</v>
          </cell>
          <cell r="L58" t="str">
            <v>I kw. 2016</v>
          </cell>
          <cell r="M58" t="str">
            <v>I - II kw. 2016</v>
          </cell>
          <cell r="N58" t="str">
            <v>I - III kw. 2016</v>
          </cell>
          <cell r="O58" t="str">
            <v>I - IV kw. 2016</v>
          </cell>
        </row>
        <row r="59">
          <cell r="B59" t="str">
            <v>BUDŻET PAŃSTWA</v>
          </cell>
        </row>
        <row r="60">
          <cell r="B60" t="str">
            <v>Dochody</v>
          </cell>
          <cell r="C60" t="str">
            <v xml:space="preserve"> r/r</v>
          </cell>
          <cell r="D60">
            <v>9.2205398047727272</v>
          </cell>
          <cell r="E60">
            <v>1.9356075228579073</v>
          </cell>
          <cell r="F60">
            <v>2.3647050609552736</v>
          </cell>
          <cell r="G60">
            <v>1.5731624269375715</v>
          </cell>
          <cell r="H60">
            <v>1.2696249860991031</v>
          </cell>
          <cell r="I60">
            <v>0.51467980134486879</v>
          </cell>
          <cell r="J60">
            <v>0.40881680023723277</v>
          </cell>
          <cell r="K60">
            <v>1.9728948739784045</v>
          </cell>
          <cell r="L60">
            <v>13.258719168632041</v>
          </cell>
          <cell r="M60">
            <v>10.64622588769133</v>
          </cell>
          <cell r="N60">
            <v>13.597439653987365</v>
          </cell>
          <cell r="O60">
            <v>8.8355659062458614</v>
          </cell>
        </row>
        <row r="61">
          <cell r="B61" t="str">
            <v>Podatkowe</v>
          </cell>
          <cell r="C61" t="str">
            <v xml:space="preserve"> r/r</v>
          </cell>
          <cell r="D61">
            <v>11.470942029690463</v>
          </cell>
          <cell r="E61">
            <v>9.1428812091411515</v>
          </cell>
          <cell r="F61">
            <v>6.8507808938751822</v>
          </cell>
          <cell r="G61">
            <v>5.4334827817908717</v>
          </cell>
          <cell r="H61">
            <v>-1.2845440891309181</v>
          </cell>
          <cell r="I61">
            <v>-1.1792460102155786</v>
          </cell>
          <cell r="J61">
            <v>0.38488273318570521</v>
          </cell>
          <cell r="K61">
            <v>1.9202868555178441</v>
          </cell>
          <cell r="L61">
            <v>5.846877155268416</v>
          </cell>
          <cell r="M61">
            <v>7.4475164216369194</v>
          </cell>
          <cell r="N61">
            <v>7.3848880283916998</v>
          </cell>
          <cell r="O61">
            <v>5.1853199568527799</v>
          </cell>
        </row>
        <row r="62">
          <cell r="B62" t="str">
            <v>Niepodatkowe</v>
          </cell>
          <cell r="C62" t="str">
            <v xml:space="preserve"> r/r</v>
          </cell>
          <cell r="D62">
            <v>-10.313778519302517</v>
          </cell>
          <cell r="E62">
            <v>-40.615709886398541</v>
          </cell>
          <cell r="F62">
            <v>-26.92020359111919</v>
          </cell>
          <cell r="G62">
            <v>-24.305371074896016</v>
          </cell>
          <cell r="H62">
            <v>33.957450127311631</v>
          </cell>
          <cell r="I62">
            <v>18.592472489020452</v>
          </cell>
          <cell r="J62">
            <v>0.43689429107224953</v>
          </cell>
          <cell r="K62">
            <v>1.7566264253506176</v>
          </cell>
          <cell r="L62">
            <v>82.743659407296462</v>
          </cell>
          <cell r="M62">
            <v>40.769224107999889</v>
          </cell>
          <cell r="N62">
            <v>73.608141345312532</v>
          </cell>
          <cell r="O62">
            <v>44.824764727435422</v>
          </cell>
        </row>
        <row r="63">
          <cell r="B63" t="str">
            <v>Środki z Unii Europejskiej</v>
          </cell>
          <cell r="C63" t="str">
            <v xml:space="preserve"> r/r</v>
          </cell>
          <cell r="D63">
            <v>-77.991268661828499</v>
          </cell>
          <cell r="E63">
            <v>-3.5402817450358413</v>
          </cell>
          <cell r="F63">
            <v>10.98970098257999</v>
          </cell>
          <cell r="G63">
            <v>0.36268509000582583</v>
          </cell>
          <cell r="H63">
            <v>-21.805253187864537</v>
          </cell>
          <cell r="I63">
            <v>9.917712675427353</v>
          </cell>
          <cell r="J63">
            <v>5.208637670783304</v>
          </cell>
          <cell r="K63">
            <v>14.583794253788639</v>
          </cell>
          <cell r="L63">
            <v>1.4968723620450533</v>
          </cell>
          <cell r="M63">
            <v>-20.878858322321662</v>
          </cell>
          <cell r="N63">
            <v>-14.571304379360413</v>
          </cell>
          <cell r="O63">
            <v>-19.343189940642532</v>
          </cell>
        </row>
        <row r="64">
          <cell r="B64" t="str">
            <v>Wydatki</v>
          </cell>
          <cell r="C64" t="str">
            <v xml:space="preserve"> r/r</v>
          </cell>
          <cell r="D64">
            <v>-1.5244442263299334</v>
          </cell>
          <cell r="E64">
            <v>1.2615571719814653</v>
          </cell>
          <cell r="F64">
            <v>-1.011226701543805</v>
          </cell>
          <cell r="G64">
            <v>-2.7465032601962633</v>
          </cell>
          <cell r="H64">
            <v>2.3010913074244854E-2</v>
          </cell>
          <cell r="I64">
            <v>0.95454814874418048</v>
          </cell>
          <cell r="J64">
            <v>4.1214491074290152</v>
          </cell>
          <cell r="K64">
            <v>6.151266957416837</v>
          </cell>
          <cell r="L64">
            <v>2.2723497059593285</v>
          </cell>
          <cell r="M64">
            <v>4.3710024689521845</v>
          </cell>
          <cell r="N64">
            <v>7.4798650329826302</v>
          </cell>
          <cell r="O64">
            <v>8.7717416667962027</v>
          </cell>
        </row>
        <row r="65">
          <cell r="B65" t="str">
            <v>Dotacje i subwencje</v>
          </cell>
          <cell r="C65" t="str">
            <v xml:space="preserve"> r/r</v>
          </cell>
          <cell r="D65">
            <v>0.5598866188231284</v>
          </cell>
          <cell r="E65">
            <v>9.0151711505611445</v>
          </cell>
          <cell r="F65">
            <v>4.5950752277704936</v>
          </cell>
          <cell r="G65">
            <v>-1.8966758444939842</v>
          </cell>
          <cell r="H65">
            <v>4.5773443337907764</v>
          </cell>
          <cell r="I65">
            <v>2.4934408178719565</v>
          </cell>
          <cell r="J65">
            <v>6.4623110983378638</v>
          </cell>
          <cell r="K65">
            <v>11.026931121649383</v>
          </cell>
          <cell r="L65">
            <v>2.6656174137724093</v>
          </cell>
          <cell r="M65">
            <v>11.733324467054928</v>
          </cell>
          <cell r="N65">
            <v>13.754492331811477</v>
          </cell>
          <cell r="O65">
            <v>15.099845380552537</v>
          </cell>
        </row>
        <row r="66">
          <cell r="B66" t="str">
            <v>Świadczenia na rzecz osób fizycznych</v>
          </cell>
          <cell r="C66" t="str">
            <v xml:space="preserve"> r/r</v>
          </cell>
          <cell r="D66">
            <v>2.8772111695459301</v>
          </cell>
          <cell r="E66">
            <v>2.3039118016695852</v>
          </cell>
          <cell r="F66">
            <v>2.1673132949343596</v>
          </cell>
          <cell r="G66">
            <v>1.983687978234272</v>
          </cell>
          <cell r="H66">
            <v>1.6414229053695095</v>
          </cell>
          <cell r="I66">
            <v>0.92464620900570083</v>
          </cell>
          <cell r="J66">
            <v>0.61390544521185575</v>
          </cell>
          <cell r="K66">
            <v>0.90132915328608476</v>
          </cell>
          <cell r="L66">
            <v>19.23558691405789</v>
          </cell>
          <cell r="M66">
            <v>10.371262893183768</v>
          </cell>
          <cell r="N66">
            <v>7.1588882718093458</v>
          </cell>
          <cell r="O66">
            <v>5.4887757984877652</v>
          </cell>
        </row>
        <row r="67">
          <cell r="B67" t="str">
            <v>Wydatki bieżące jednostek budżetowych</v>
          </cell>
          <cell r="C67" t="str">
            <v xml:space="preserve"> r/r</v>
          </cell>
          <cell r="D67">
            <v>-6.3183496210669432E-2</v>
          </cell>
          <cell r="E67">
            <v>-0.20583615243923248</v>
          </cell>
          <cell r="F67">
            <v>0.45662836863333212</v>
          </cell>
          <cell r="G67">
            <v>2.7540436171574498</v>
          </cell>
          <cell r="H67">
            <v>4.3073422858327319</v>
          </cell>
          <cell r="I67">
            <v>2.5282967200947297</v>
          </cell>
          <cell r="J67">
            <v>3.4451129157048683</v>
          </cell>
          <cell r="K67">
            <v>3.1884566342186105</v>
          </cell>
          <cell r="L67">
            <v>4.8536781485518219</v>
          </cell>
          <cell r="M67">
            <v>5.245756986012438</v>
          </cell>
          <cell r="N67">
            <v>6.2348734108733908</v>
          </cell>
          <cell r="O67">
            <v>6.8119791547736668</v>
          </cell>
        </row>
        <row r="68">
          <cell r="B68" t="str">
            <v>Wydatki majątkowe</v>
          </cell>
          <cell r="C68" t="str">
            <v xml:space="preserve"> r/r</v>
          </cell>
          <cell r="D68">
            <v>9.3691947320386362</v>
          </cell>
          <cell r="E68">
            <v>8.2456649248161256</v>
          </cell>
          <cell r="F68">
            <v>0.1671382051768262</v>
          </cell>
          <cell r="G68">
            <v>18.458409610621729</v>
          </cell>
          <cell r="H68">
            <v>-16.030487522579222</v>
          </cell>
          <cell r="I68">
            <v>101.33670361982126</v>
          </cell>
          <cell r="J68">
            <v>83.279085721838413</v>
          </cell>
          <cell r="K68">
            <v>31.483613888334418</v>
          </cell>
          <cell r="L68">
            <v>0.79065976831228113</v>
          </cell>
          <cell r="M68">
            <v>-53.498526659969755</v>
          </cell>
          <cell r="N68">
            <v>-50.071011503466501</v>
          </cell>
          <cell r="O68">
            <v>-11.744313390456313</v>
          </cell>
        </row>
        <row r="69">
          <cell r="B69" t="str">
            <v>Wydatki na obsługę długu Skarbu Państwa</v>
          </cell>
          <cell r="C69" t="str">
            <v xml:space="preserve"> r/r</v>
          </cell>
          <cell r="D69">
            <v>-11.793777684653179</v>
          </cell>
          <cell r="E69">
            <v>-21.85038932649185</v>
          </cell>
          <cell r="F69">
            <v>-19.759145133977299</v>
          </cell>
          <cell r="G69">
            <v>-18.851155336655395</v>
          </cell>
          <cell r="H69">
            <v>-19.514964617419167</v>
          </cell>
          <cell r="I69">
            <v>-23.419705365510112</v>
          </cell>
          <cell r="J69">
            <v>-17.463803528523542</v>
          </cell>
          <cell r="K69">
            <v>-15.344021545775846</v>
          </cell>
          <cell r="L69">
            <v>11.912451754519267</v>
          </cell>
          <cell r="M69">
            <v>8.30415591861302</v>
          </cell>
          <cell r="N69">
            <v>21.631794591068214</v>
          </cell>
          <cell r="O69">
            <v>9.8971412787637831</v>
          </cell>
        </row>
        <row r="70">
          <cell r="B70" t="str">
            <v>Środki własne Unii Europejskiej</v>
          </cell>
          <cell r="C70" t="str">
            <v xml:space="preserve"> r/r</v>
          </cell>
          <cell r="D70">
            <v>-2.0672875810099072</v>
          </cell>
          <cell r="E70">
            <v>-0.76658975181713629</v>
          </cell>
          <cell r="F70">
            <v>-10.434376024271003</v>
          </cell>
          <cell r="G70">
            <v>-4.7953941265121927</v>
          </cell>
          <cell r="H70">
            <v>-2.4922646721355761</v>
          </cell>
          <cell r="I70">
            <v>-0.66841564243347307</v>
          </cell>
          <cell r="J70">
            <v>-2.1227979695913319</v>
          </cell>
          <cell r="K70">
            <v>5.4222702127157305</v>
          </cell>
          <cell r="L70">
            <v>-17.547646070156389</v>
          </cell>
          <cell r="M70">
            <v>-20.919378149581945</v>
          </cell>
          <cell r="N70">
            <v>-1.6793492194139219</v>
          </cell>
          <cell r="O70">
            <v>5.3457480611786679</v>
          </cell>
        </row>
        <row r="71">
          <cell r="B71" t="str">
            <v>Współfinansowanie projektów z udziałem środków UE</v>
          </cell>
          <cell r="C71" t="str">
            <v xml:space="preserve"> r/r</v>
          </cell>
          <cell r="D71">
            <v>-17.133339685212405</v>
          </cell>
          <cell r="E71">
            <v>-15.167721994034636</v>
          </cell>
          <cell r="F71">
            <v>-13.701781965277789</v>
          </cell>
          <cell r="G71">
            <v>-14.266981227969339</v>
          </cell>
          <cell r="H71">
            <v>-28.072580625043827</v>
          </cell>
          <cell r="I71">
            <v>-13.64008979567501</v>
          </cell>
          <cell r="J71">
            <v>-8.9304565902167354</v>
          </cell>
          <cell r="K71">
            <v>-1.7134503669673791</v>
          </cell>
          <cell r="L71">
            <v>-37.328101684628535</v>
          </cell>
          <cell r="M71">
            <v>-30.957170988979726</v>
          </cell>
          <cell r="N71">
            <v>-36.376436108203023</v>
          </cell>
          <cell r="O71">
            <v>-40.36376993978984</v>
          </cell>
        </row>
        <row r="72">
          <cell r="B72" t="str">
            <v>Wynik</v>
          </cell>
          <cell r="C72" t="str">
            <v xml:space="preserve"> r/r</v>
          </cell>
          <cell r="D72">
            <v>-28.46999255625083</v>
          </cell>
          <cell r="E72">
            <v>-2.2223978408488563</v>
          </cell>
          <cell r="F72">
            <v>-24.284517535657258</v>
          </cell>
          <cell r="G72">
            <v>-31.324916604853144</v>
          </cell>
          <cell r="H72">
            <v>-4.7504055328492427</v>
          </cell>
          <cell r="I72">
            <v>3.3247724356615436</v>
          </cell>
          <cell r="J72">
            <v>38.724279337111568</v>
          </cell>
          <cell r="K72">
            <v>47.037289773150007</v>
          </cell>
          <cell r="L72">
            <v>-42.454423370587712</v>
          </cell>
          <cell r="M72">
            <v>-28.52332117564815</v>
          </cell>
          <cell r="N72">
            <v>-33.78955160996955</v>
          </cell>
          <cell r="O72">
            <v>8.3386192486149042</v>
          </cell>
        </row>
        <row r="73">
          <cell r="B73" t="str">
            <v xml:space="preserve">Źródło: MF Sprawozdanie operatywne (miesięczne) z wykonania budżetu państwa, obliczenia własne. </v>
          </cell>
        </row>
        <row r="74">
          <cell r="B74" t="str">
            <v xml:space="preserve"> TAB. 8.     PODSTAWOWE DANE Z ZAKRESU FINANSÓW PUBLICZNYCH (wg. sprawozdawczości krajowej)</v>
          </cell>
        </row>
        <row r="76">
          <cell r="C76" t="str">
            <v>jedn.</v>
          </cell>
          <cell r="D76" t="str">
            <v>I kw. 2014</v>
          </cell>
          <cell r="E76" t="str">
            <v>II kw. 2014</v>
          </cell>
          <cell r="F76" t="str">
            <v>III kw. 2014</v>
          </cell>
          <cell r="G76" t="str">
            <v>IV kw. 2014</v>
          </cell>
          <cell r="H76" t="str">
            <v>I kw. 2015</v>
          </cell>
          <cell r="I76" t="str">
            <v>II kw. 2015</v>
          </cell>
          <cell r="J76" t="str">
            <v>III kw. 2015</v>
          </cell>
          <cell r="K76" t="str">
            <v>IV kw. 2015</v>
          </cell>
          <cell r="L76" t="str">
            <v>I kw. 2016</v>
          </cell>
          <cell r="M76" t="str">
            <v>II kw. 2016</v>
          </cell>
          <cell r="N76" t="str">
            <v>III kw. 2016</v>
          </cell>
          <cell r="O76" t="str">
            <v>IV kw. 2016</v>
          </cell>
        </row>
        <row r="77">
          <cell r="B77" t="str">
            <v>BUDŻET PAŃSTWA</v>
          </cell>
        </row>
        <row r="78">
          <cell r="B78" t="str">
            <v>Dochody</v>
          </cell>
          <cell r="C78" t="str">
            <v xml:space="preserve">% </v>
          </cell>
          <cell r="D78">
            <v>100</v>
          </cell>
          <cell r="E78">
            <v>100</v>
          </cell>
          <cell r="F78">
            <v>100</v>
          </cell>
          <cell r="G78">
            <v>100</v>
          </cell>
          <cell r="H78">
            <v>100</v>
          </cell>
          <cell r="I78">
            <v>100</v>
          </cell>
          <cell r="J78">
            <v>100</v>
          </cell>
          <cell r="K78">
            <v>100</v>
          </cell>
          <cell r="L78">
            <v>100</v>
          </cell>
          <cell r="M78">
            <v>100</v>
          </cell>
          <cell r="N78">
            <v>100</v>
          </cell>
          <cell r="O78">
            <v>100</v>
          </cell>
        </row>
        <row r="79">
          <cell r="B79" t="str">
            <v>Podatkowe</v>
          </cell>
          <cell r="C79" t="str">
            <v xml:space="preserve">% </v>
          </cell>
          <cell r="D79">
            <v>92.63963173045498</v>
          </cell>
          <cell r="E79">
            <v>89.991122896418133</v>
          </cell>
          <cell r="F79">
            <v>87.843961747063517</v>
          </cell>
          <cell r="G79">
            <v>89.195583782292957</v>
          </cell>
          <cell r="H79">
            <v>90.30312379395275</v>
          </cell>
          <cell r="I79">
            <v>89.215438045802301</v>
          </cell>
          <cell r="J79">
            <v>90.662298865553268</v>
          </cell>
          <cell r="K79">
            <v>89.120193507468954</v>
          </cell>
          <cell r="L79">
            <v>84.393534741674586</v>
          </cell>
          <cell r="M79">
            <v>89.999569713098808</v>
          </cell>
          <cell r="N79">
            <v>81.631713298552185</v>
          </cell>
          <cell r="O79">
            <v>91.985283839038658</v>
          </cell>
        </row>
        <row r="80">
          <cell r="B80" t="str">
            <v>Niepodatkowe</v>
          </cell>
          <cell r="C80" t="str">
            <v xml:space="preserve">% </v>
          </cell>
          <cell r="D80">
            <v>7.2890455354100823</v>
          </cell>
          <cell r="E80">
            <v>9.4494052596729432</v>
          </cell>
          <cell r="F80">
            <v>11.624158641246467</v>
          </cell>
          <cell r="G80">
            <v>9.8541526740782395</v>
          </cell>
          <cell r="H80">
            <v>9.6418047753156895</v>
          </cell>
          <cell r="I80">
            <v>10.146382822205767</v>
          </cell>
          <cell r="J80">
            <v>8.8073948969518359</v>
          </cell>
          <cell r="K80">
            <v>9.7586045056769155</v>
          </cell>
          <cell r="L80">
            <v>15.557112961064897</v>
          </cell>
          <cell r="M80">
            <v>9.5444429759036282</v>
          </cell>
          <cell r="N80">
            <v>17.953291778425619</v>
          </cell>
          <cell r="O80">
            <v>7.1288952513355461</v>
          </cell>
        </row>
        <row r="81">
          <cell r="B81" t="str">
            <v>Środki z Unii Europejskiej</v>
          </cell>
          <cell r="C81" t="str">
            <v xml:space="preserve">% </v>
          </cell>
          <cell r="D81">
            <v>7.1322734134952784E-2</v>
          </cell>
          <cell r="E81">
            <v>0.55947184390890992</v>
          </cell>
          <cell r="F81">
            <v>0.5318796116899891</v>
          </cell>
          <cell r="G81">
            <v>0.95026354362878118</v>
          </cell>
          <cell r="H81">
            <v>5.507143073154884E-2</v>
          </cell>
          <cell r="I81">
            <v>0.63817913199194187</v>
          </cell>
          <cell r="J81">
            <v>0.53030623749488126</v>
          </cell>
          <cell r="K81">
            <v>1.1212019868538221</v>
          </cell>
          <cell r="L81">
            <v>4.9352297260512365E-2</v>
          </cell>
          <cell r="M81">
            <v>0.45598731099753431</v>
          </cell>
          <cell r="N81">
            <v>0.41499492302221913</v>
          </cell>
          <cell r="O81">
            <v>0.88582075057666265</v>
          </cell>
        </row>
        <row r="82">
          <cell r="B82" t="str">
            <v>Wydatki</v>
          </cell>
          <cell r="C82" t="str">
            <v xml:space="preserve">% </v>
          </cell>
          <cell r="D82">
            <v>100</v>
          </cell>
          <cell r="E82">
            <v>100</v>
          </cell>
          <cell r="F82">
            <v>100</v>
          </cell>
          <cell r="G82">
            <v>100</v>
          </cell>
          <cell r="H82">
            <v>100</v>
          </cell>
          <cell r="I82">
            <v>100</v>
          </cell>
          <cell r="J82">
            <v>100</v>
          </cell>
          <cell r="K82">
            <v>100</v>
          </cell>
          <cell r="L82">
            <v>100</v>
          </cell>
          <cell r="M82">
            <v>100</v>
          </cell>
          <cell r="N82">
            <v>100</v>
          </cell>
          <cell r="O82">
            <v>100</v>
          </cell>
        </row>
        <row r="83">
          <cell r="B83" t="str">
            <v>Dotacje i subwencje</v>
          </cell>
          <cell r="C83" t="str">
            <v xml:space="preserve">% </v>
          </cell>
          <cell r="D83">
            <v>53.725025281620567</v>
          </cell>
          <cell r="E83">
            <v>52.633898672448133</v>
          </cell>
          <cell r="F83">
            <v>52.156572867679373</v>
          </cell>
          <cell r="G83">
            <v>36.785319289120991</v>
          </cell>
          <cell r="H83">
            <v>56.171279157956768</v>
          </cell>
          <cell r="I83">
            <v>51.699869931852845</v>
          </cell>
          <cell r="J83">
            <v>54.204846815430272</v>
          </cell>
          <cell r="K83">
            <v>42.652105332097804</v>
          </cell>
          <cell r="L83">
            <v>56.38727449064335</v>
          </cell>
          <cell r="M83">
            <v>59.306615321151682</v>
          </cell>
          <cell r="N83">
            <v>56.100002115427905</v>
          </cell>
          <cell r="O83">
            <v>45.47634305881671</v>
          </cell>
        </row>
        <row r="84">
          <cell r="B84" t="str">
            <v>Świadczenia na rzecz osób fizycznych</v>
          </cell>
          <cell r="C84" t="str">
            <v xml:space="preserve">% </v>
          </cell>
          <cell r="D84">
            <v>7.2065256994389895</v>
          </cell>
          <cell r="E84">
            <v>7.8690861510272523</v>
          </cell>
          <cell r="F84">
            <v>8.9968567360241885</v>
          </cell>
          <cell r="G84">
            <v>7.3835017883082861</v>
          </cell>
          <cell r="H84">
            <v>7.3231301438392089</v>
          </cell>
          <cell r="I84">
            <v>7.7326270101606784</v>
          </cell>
          <cell r="J84">
            <v>8.0750084861869489</v>
          </cell>
          <cell r="K84">
            <v>6.7125381117062473</v>
          </cell>
          <cell r="L84">
            <v>8.5377692334159576</v>
          </cell>
          <cell r="M84">
            <v>7.3505869108882518</v>
          </cell>
          <cell r="N84">
            <v>7.148395561971614</v>
          </cell>
          <cell r="O84">
            <v>6.0051345644866894</v>
          </cell>
        </row>
        <row r="85">
          <cell r="B85" t="str">
            <v>Wydatki bieżące jednostek budżetowych</v>
          </cell>
          <cell r="C85" t="str">
            <v xml:space="preserve">% </v>
          </cell>
          <cell r="D85">
            <v>16.519814964089477</v>
          </cell>
          <cell r="E85">
            <v>18.041848670231676</v>
          </cell>
          <cell r="F85">
            <v>18.964023910186047</v>
          </cell>
          <cell r="G85">
            <v>23.340680821755161</v>
          </cell>
          <cell r="H85">
            <v>17.227415753914958</v>
          </cell>
          <cell r="I85">
            <v>17.824335269703827</v>
          </cell>
          <cell r="J85">
            <v>17.932357286863919</v>
          </cell>
          <cell r="K85">
            <v>21.394613090579739</v>
          </cell>
          <cell r="L85">
            <v>17.662231404536069</v>
          </cell>
          <cell r="M85">
            <v>17.661863938292164</v>
          </cell>
          <cell r="N85">
            <v>17.031475720461373</v>
          </cell>
          <cell r="O85">
            <v>20.606737467185571</v>
          </cell>
        </row>
        <row r="86">
          <cell r="B86" t="str">
            <v>Wydatki majątkowe</v>
          </cell>
          <cell r="C86" t="str">
            <v xml:space="preserve">% </v>
          </cell>
          <cell r="D86">
            <v>1.4556721174968805</v>
          </cell>
          <cell r="E86">
            <v>2.4570300066465816</v>
          </cell>
          <cell r="F86">
            <v>4.1277971744545017</v>
          </cell>
          <cell r="G86">
            <v>11.421882030923104</v>
          </cell>
          <cell r="H86">
            <v>1.2220395778668827</v>
          </cell>
          <cell r="I86">
            <v>6.6853035365382967</v>
          </cell>
          <cell r="J86">
            <v>6.0659115955130671</v>
          </cell>
          <cell r="K86">
            <v>9.9727468341616561</v>
          </cell>
          <cell r="L86">
            <v>1.2043350492123863</v>
          </cell>
          <cell r="M86">
            <v>2.2474692513356835</v>
          </cell>
          <cell r="N86">
            <v>2.8996627757987232</v>
          </cell>
          <cell r="O86">
            <v>12.001674889045894</v>
          </cell>
        </row>
        <row r="87">
          <cell r="B87" t="str">
            <v>Wydatki na obsługę długu Skarbu Państwa</v>
          </cell>
          <cell r="C87" t="str">
            <v xml:space="preserve">% </v>
          </cell>
          <cell r="D87">
            <v>9.2943010047283607</v>
          </cell>
          <cell r="E87">
            <v>10.995515258219537</v>
          </cell>
          <cell r="F87">
            <v>9.5036907915061999</v>
          </cell>
          <cell r="G87">
            <v>14.178078196047295</v>
          </cell>
          <cell r="H87">
            <v>7.4788005119343897</v>
          </cell>
          <cell r="I87">
            <v>7.8677480172795651</v>
          </cell>
          <cell r="J87">
            <v>8.2861932644525496</v>
          </cell>
          <cell r="K87">
            <v>11.258106295678152</v>
          </cell>
          <cell r="L87">
            <v>8.1837456935318826</v>
          </cell>
          <cell r="M87">
            <v>7.71990867650445</v>
          </cell>
          <cell r="N87">
            <v>10.717037462271154</v>
          </cell>
          <cell r="O87">
            <v>8.8348891281958402</v>
          </cell>
        </row>
        <row r="88">
          <cell r="B88" t="str">
            <v>Środki własne Unii Europejskiej</v>
          </cell>
          <cell r="C88" t="str">
            <v xml:space="preserve">% </v>
          </cell>
          <cell r="D88">
            <v>8.1832314738884886</v>
          </cell>
          <cell r="E88">
            <v>5.4435676453206687</v>
          </cell>
          <cell r="F88">
            <v>3.7731469308756047</v>
          </cell>
          <cell r="G88">
            <v>4.334711417312592</v>
          </cell>
          <cell r="H88">
            <v>7.9774480032001271</v>
          </cell>
          <cell r="I88">
            <v>5.4627218997711999</v>
          </cell>
          <cell r="J88">
            <v>3.107037420426225</v>
          </cell>
          <cell r="K88">
            <v>5.2273212156407833</v>
          </cell>
          <cell r="L88">
            <v>6.4314486575099572</v>
          </cell>
          <cell r="M88">
            <v>3.780667121110235</v>
          </cell>
          <cell r="N88">
            <v>5.0682209652210233</v>
          </cell>
          <cell r="O88">
            <v>5.8380668006275744</v>
          </cell>
        </row>
        <row r="89">
          <cell r="B89" t="str">
            <v>Współfinansowanie projektów z udziałem środków UE</v>
          </cell>
          <cell r="C89" t="str">
            <v xml:space="preserve">% </v>
          </cell>
          <cell r="D89">
            <v>3.6154294587372391</v>
          </cell>
          <cell r="E89">
            <v>2.5590535961075975</v>
          </cell>
          <cell r="F89">
            <v>2.4779115892726242</v>
          </cell>
          <cell r="G89">
            <v>2.5558264565373299</v>
          </cell>
          <cell r="H89">
            <v>2.5998868512882636</v>
          </cell>
          <cell r="I89">
            <v>2.7273943346916698</v>
          </cell>
          <cell r="J89">
            <v>2.3286451311282046</v>
          </cell>
          <cell r="K89">
            <v>2.7825691201355784</v>
          </cell>
          <cell r="L89">
            <v>1.5931954711500576</v>
          </cell>
          <cell r="M89">
            <v>1.9328887807203894</v>
          </cell>
          <cell r="N89">
            <v>1.0352053988458738</v>
          </cell>
          <cell r="O89">
            <v>1.2371540916446571</v>
          </cell>
        </row>
        <row r="91">
          <cell r="C91" t="str">
            <v>jedn.</v>
          </cell>
          <cell r="D91" t="str">
            <v>I kw. 2014</v>
          </cell>
          <cell r="E91" t="str">
            <v>I - II kw. 2014</v>
          </cell>
          <cell r="F91" t="str">
            <v>I - III kw. 2014</v>
          </cell>
          <cell r="G91" t="str">
            <v>I - IV kw. 2014</v>
          </cell>
          <cell r="H91" t="str">
            <v>I kw. 2015</v>
          </cell>
          <cell r="I91" t="str">
            <v>I - II kw. 2015</v>
          </cell>
          <cell r="J91" t="str">
            <v>I - III kw. 2015</v>
          </cell>
          <cell r="K91" t="str">
            <v>I - IV kw. 2015</v>
          </cell>
          <cell r="L91" t="str">
            <v>I kw. 2016</v>
          </cell>
          <cell r="M91" t="str">
            <v>I - II kw. 2016</v>
          </cell>
          <cell r="N91" t="str">
            <v>I - III kw. 2016</v>
          </cell>
          <cell r="O91" t="str">
            <v>I - IV kw. 2016</v>
          </cell>
        </row>
        <row r="92">
          <cell r="B92" t="str">
            <v>BUDŻET PAŃSTWA</v>
          </cell>
        </row>
        <row r="93">
          <cell r="B93" t="str">
            <v>Dochody</v>
          </cell>
          <cell r="C93" t="str">
            <v xml:space="preserve">% </v>
          </cell>
          <cell r="D93">
            <v>100</v>
          </cell>
          <cell r="E93">
            <v>100</v>
          </cell>
          <cell r="F93">
            <v>100</v>
          </cell>
          <cell r="G93">
            <v>100</v>
          </cell>
          <cell r="H93">
            <v>100</v>
          </cell>
          <cell r="I93">
            <v>100</v>
          </cell>
          <cell r="J93">
            <v>100</v>
          </cell>
          <cell r="K93">
            <v>100</v>
          </cell>
          <cell r="L93">
            <v>100</v>
          </cell>
          <cell r="M93">
            <v>100</v>
          </cell>
          <cell r="N93">
            <v>100</v>
          </cell>
          <cell r="O93">
            <v>100</v>
          </cell>
        </row>
        <row r="94">
          <cell r="B94" t="str">
            <v>Podatkowe</v>
          </cell>
          <cell r="C94" t="str">
            <v xml:space="preserve">% </v>
          </cell>
          <cell r="D94">
            <v>92.63963173045498</v>
          </cell>
          <cell r="E94">
            <v>91.292339567779393</v>
          </cell>
          <cell r="F94">
            <v>90.091137306636497</v>
          </cell>
          <cell r="G94">
            <v>89.856299935866772</v>
          </cell>
          <cell r="H94">
            <v>90.30312379395275</v>
          </cell>
          <cell r="I94">
            <v>89.753833444124268</v>
          </cell>
          <cell r="J94">
            <v>90.069662625530185</v>
          </cell>
          <cell r="K94">
            <v>89.809942892736188</v>
          </cell>
          <cell r="L94">
            <v>84.393534741674586</v>
          </cell>
          <cell r="M94">
            <v>87.159109273922539</v>
          </cell>
          <cell r="N94">
            <v>85.143825998705751</v>
          </cell>
          <cell r="O94">
            <v>86.797799044999579</v>
          </cell>
        </row>
        <row r="95">
          <cell r="B95" t="str">
            <v>Niepodatkowe</v>
          </cell>
          <cell r="C95" t="str">
            <v xml:space="preserve">% </v>
          </cell>
          <cell r="D95">
            <v>7.2890455354100823</v>
          </cell>
          <cell r="E95">
            <v>8.3880170350153804</v>
          </cell>
          <cell r="F95">
            <v>9.515289282108192</v>
          </cell>
          <cell r="G95">
            <v>9.6041480558801844</v>
          </cell>
          <cell r="H95">
            <v>9.6418047753156895</v>
          </cell>
          <cell r="I95">
            <v>9.8966208859095079</v>
          </cell>
          <cell r="J95">
            <v>9.5179500588818335</v>
          </cell>
          <cell r="K95">
            <v>9.58377917056999</v>
          </cell>
          <cell r="L95">
            <v>15.557112961064897</v>
          </cell>
          <cell r="M95">
            <v>12.590936855040852</v>
          </cell>
          <cell r="N95">
            <v>14.546046320877466</v>
          </cell>
          <cell r="O95">
            <v>12.752895177419592</v>
          </cell>
        </row>
        <row r="96">
          <cell r="B96" t="str">
            <v>Środki z Unii Europejskiej</v>
          </cell>
          <cell r="C96" t="str">
            <v xml:space="preserve">% </v>
          </cell>
          <cell r="D96">
            <v>7.1322734134952784E-2</v>
          </cell>
          <cell r="E96">
            <v>0.31964339720523105</v>
          </cell>
          <cell r="F96">
            <v>0.3935734112553087</v>
          </cell>
          <cell r="G96">
            <v>0.53955200825302574</v>
          </cell>
          <cell r="H96">
            <v>5.507143073154884E-2</v>
          </cell>
          <cell r="I96">
            <v>0.34954566996622899</v>
          </cell>
          <cell r="J96">
            <v>0.41238731558796859</v>
          </cell>
          <cell r="K96">
            <v>0.60627793669373897</v>
          </cell>
          <cell r="L96">
            <v>4.9352297260512365E-2</v>
          </cell>
          <cell r="M96">
            <v>0.24995387103658637</v>
          </cell>
          <cell r="N96">
            <v>0.3101276804167884</v>
          </cell>
          <cell r="O96">
            <v>0.44930573912952626</v>
          </cell>
        </row>
        <row r="97">
          <cell r="B97" t="str">
            <v>Wydatki</v>
          </cell>
          <cell r="C97" t="str">
            <v xml:space="preserve">% </v>
          </cell>
          <cell r="D97">
            <v>100</v>
          </cell>
          <cell r="E97">
            <v>100</v>
          </cell>
          <cell r="F97">
            <v>100</v>
          </cell>
          <cell r="G97">
            <v>100</v>
          </cell>
          <cell r="H97">
            <v>100</v>
          </cell>
          <cell r="I97">
            <v>100</v>
          </cell>
          <cell r="J97">
            <v>100</v>
          </cell>
          <cell r="K97">
            <v>100</v>
          </cell>
          <cell r="L97">
            <v>100</v>
          </cell>
          <cell r="M97">
            <v>100</v>
          </cell>
          <cell r="N97">
            <v>100</v>
          </cell>
          <cell r="O97">
            <v>100</v>
          </cell>
        </row>
        <row r="98">
          <cell r="B98" t="str">
            <v>Dotacje i subwencje</v>
          </cell>
          <cell r="C98" t="str">
            <v xml:space="preserve">% </v>
          </cell>
          <cell r="D98">
            <v>53.725025281620567</v>
          </cell>
          <cell r="E98">
            <v>53.204143710782567</v>
          </cell>
          <cell r="F98">
            <v>52.887500371316406</v>
          </cell>
          <cell r="G98">
            <v>48.720028919265509</v>
          </cell>
          <cell r="H98">
            <v>56.171279157956768</v>
          </cell>
          <cell r="I98">
            <v>54.01515686695172</v>
          </cell>
          <cell r="J98">
            <v>54.0765189690662</v>
          </cell>
          <cell r="K98">
            <v>50.957802484203995</v>
          </cell>
          <cell r="L98">
            <v>56.38727449064335</v>
          </cell>
          <cell r="M98">
            <v>57.825381625028825</v>
          </cell>
          <cell r="N98">
            <v>57.233482387701073</v>
          </cell>
          <cell r="O98">
            <v>53.922416769162076</v>
          </cell>
        </row>
        <row r="99">
          <cell r="B99" t="str">
            <v>Świadczenia na rzecz osób fizycznych</v>
          </cell>
          <cell r="C99" t="str">
            <v xml:space="preserve">% </v>
          </cell>
          <cell r="D99">
            <v>7.2065256994389895</v>
          </cell>
          <cell r="E99">
            <v>7.5228185346583389</v>
          </cell>
          <cell r="F99">
            <v>7.9683677609030639</v>
          </cell>
          <cell r="G99">
            <v>7.8169962025022066</v>
          </cell>
          <cell r="H99">
            <v>7.3231301438392089</v>
          </cell>
          <cell r="I99">
            <v>7.5205903352298655</v>
          </cell>
          <cell r="J99">
            <v>7.6999370189419727</v>
          </cell>
          <cell r="K99">
            <v>7.4303899465945342</v>
          </cell>
          <cell r="L99">
            <v>8.5377692334159576</v>
          </cell>
          <cell r="M99">
            <v>7.9529470194416714</v>
          </cell>
          <cell r="N99">
            <v>7.6769420063894378</v>
          </cell>
          <cell r="O99">
            <v>7.2061247449062327</v>
          </cell>
        </row>
        <row r="100">
          <cell r="B100" t="str">
            <v>Wydatki bieżące jednostek budżetowych</v>
          </cell>
          <cell r="C100" t="str">
            <v xml:space="preserve">% </v>
          </cell>
          <cell r="D100">
            <v>16.519814964089477</v>
          </cell>
          <cell r="E100">
            <v>17.246402787224891</v>
          </cell>
          <cell r="F100">
            <v>17.765578451470105</v>
          </cell>
          <cell r="G100">
            <v>19.20849353557103</v>
          </cell>
          <cell r="H100">
            <v>17.227415753914958</v>
          </cell>
          <cell r="I100">
            <v>17.515251514152393</v>
          </cell>
          <cell r="J100">
            <v>17.65017952284737</v>
          </cell>
          <cell r="K100">
            <v>18.672361235208509</v>
          </cell>
          <cell r="L100">
            <v>17.662231404536069</v>
          </cell>
          <cell r="M100">
            <v>17.662050385649376</v>
          </cell>
          <cell r="N100">
            <v>17.44572889734718</v>
          </cell>
          <cell r="O100">
            <v>18.335937518910924</v>
          </cell>
        </row>
        <row r="101">
          <cell r="B101" t="str">
            <v>Wydatki majątkowe</v>
          </cell>
          <cell r="C101" t="str">
            <v xml:space="preserve">% </v>
          </cell>
          <cell r="D101">
            <v>1.4556721174968805</v>
          </cell>
          <cell r="E101">
            <v>1.933699933780193</v>
          </cell>
          <cell r="F101">
            <v>2.5968973509043196</v>
          </cell>
          <cell r="G101">
            <v>4.880927789453489</v>
          </cell>
          <cell r="H101">
            <v>1.2220395778668827</v>
          </cell>
          <cell r="I101">
            <v>3.8564361645554426</v>
          </cell>
          <cell r="J101">
            <v>4.5711712261719626</v>
          </cell>
          <cell r="K101">
            <v>6.0457311841863417</v>
          </cell>
          <cell r="L101">
            <v>1.2043350492123863</v>
          </cell>
          <cell r="M101">
            <v>1.7181971931998032</v>
          </cell>
          <cell r="N101">
            <v>2.1235043000583045</v>
          </cell>
          <cell r="O101">
            <v>4.9054115392543496</v>
          </cell>
        </row>
        <row r="102">
          <cell r="B102" t="str">
            <v>Wydatki na obsługę długu Skarbu Państwa</v>
          </cell>
          <cell r="C102" t="str">
            <v xml:space="preserve">% </v>
          </cell>
          <cell r="D102">
            <v>9.2943010047283607</v>
          </cell>
          <cell r="E102">
            <v>10.106425963684824</v>
          </cell>
          <cell r="F102">
            <v>9.9242405974264525</v>
          </cell>
          <cell r="G102">
            <v>11.025193733117815</v>
          </cell>
          <cell r="H102">
            <v>7.4788005119343897</v>
          </cell>
          <cell r="I102">
            <v>7.6663517611937309</v>
          </cell>
          <cell r="J102">
            <v>7.8668620039494774</v>
          </cell>
          <cell r="K102">
            <v>8.7926276329691557</v>
          </cell>
          <cell r="L102">
            <v>8.1837456935318826</v>
          </cell>
          <cell r="M102">
            <v>7.9552532487963079</v>
          </cell>
          <cell r="N102">
            <v>8.9026958030420644</v>
          </cell>
          <cell r="O102">
            <v>8.8835999716913872</v>
          </cell>
        </row>
        <row r="103">
          <cell r="B103" t="str">
            <v>Środki własne Unii Europejskiej</v>
          </cell>
          <cell r="C103" t="str">
            <v xml:space="preserve">% </v>
          </cell>
          <cell r="D103">
            <v>8.1832314738884886</v>
          </cell>
          <cell r="E103">
            <v>6.8753718849130356</v>
          </cell>
          <cell r="F103">
            <v>5.9376798178908174</v>
          </cell>
          <cell r="G103">
            <v>5.5228089992204161</v>
          </cell>
          <cell r="H103">
            <v>7.9774480032001271</v>
          </cell>
          <cell r="I103">
            <v>6.7648421482670553</v>
          </cell>
          <cell r="J103">
            <v>5.5815923818727757</v>
          </cell>
          <cell r="K103">
            <v>5.4848809565560481</v>
          </cell>
          <cell r="L103">
            <v>6.4314486575099572</v>
          </cell>
          <cell r="M103">
            <v>5.1256374965260729</v>
          </cell>
          <cell r="N103">
            <v>5.1059404960109083</v>
          </cell>
          <cell r="O103">
            <v>5.3121231538695932</v>
          </cell>
        </row>
        <row r="104">
          <cell r="B104" t="str">
            <v>Współfinansowanie projektów z udziałem środków UE</v>
          </cell>
          <cell r="C104" t="str">
            <v xml:space="preserve">% </v>
          </cell>
          <cell r="D104">
            <v>3.6154294587372391</v>
          </cell>
          <cell r="E104">
            <v>3.111137184956835</v>
          </cell>
          <cell r="F104">
            <v>2.919735650088858</v>
          </cell>
          <cell r="G104">
            <v>2.8255508208707978</v>
          </cell>
          <cell r="H104">
            <v>2.5998868512882636</v>
          </cell>
          <cell r="I104">
            <v>2.6613712096491704</v>
          </cell>
          <cell r="J104">
            <v>2.5537388771502147</v>
          </cell>
          <cell r="K104">
            <v>2.6162065602813773</v>
          </cell>
          <cell r="L104">
            <v>1.5931954711500576</v>
          </cell>
          <cell r="M104">
            <v>1.7605330313591703</v>
          </cell>
          <cell r="N104">
            <v>1.5117061094510356</v>
          </cell>
          <cell r="O104">
            <v>1.4343863022062686</v>
          </cell>
        </row>
        <row r="105">
          <cell r="B105" t="str">
            <v xml:space="preserve">Źródło: MF Sprawozdanie operatywne (miesięczne) z wykonania budżetu państwa, obliczenia własne. </v>
          </cell>
        </row>
        <row r="106">
          <cell r="B106" t="str">
            <v xml:space="preserve"> TAB. 9.    PODSTAWOWE DANE Z ZAKRESU FINANSÓW PUBLICZNYCH (wg. sprawozdawczości krajowej)</v>
          </cell>
        </row>
        <row r="108">
          <cell r="C108" t="str">
            <v>jedn.</v>
          </cell>
          <cell r="D108" t="str">
            <v>I kw. 2014</v>
          </cell>
          <cell r="E108" t="str">
            <v>II kw. 2014</v>
          </cell>
          <cell r="F108" t="str">
            <v>III kw. 2014</v>
          </cell>
          <cell r="G108" t="str">
            <v>IV kw. 2014</v>
          </cell>
          <cell r="H108" t="str">
            <v>I kw. 2015</v>
          </cell>
          <cell r="I108" t="str">
            <v>II kw. 2015</v>
          </cell>
          <cell r="J108" t="str">
            <v>III kw. 2015</v>
          </cell>
          <cell r="K108" t="str">
            <v>IV kw. 2015</v>
          </cell>
          <cell r="L108" t="str">
            <v>I kw. 2016</v>
          </cell>
          <cell r="M108" t="str">
            <v>II kw. 2016</v>
          </cell>
          <cell r="N108" t="str">
            <v>III kw. 2016</v>
          </cell>
          <cell r="O108" t="str">
            <v>IV kw. 2016</v>
          </cell>
        </row>
        <row r="109">
          <cell r="B109" t="str">
            <v>BUDŻET PAŃSTWA</v>
          </cell>
        </row>
        <row r="110">
          <cell r="B110" t="str">
            <v>Dochody</v>
          </cell>
          <cell r="C110" t="str">
            <v>% PKB</v>
          </cell>
          <cell r="D110">
            <v>16.770437209138052</v>
          </cell>
          <cell r="E110">
            <v>16.588029433036091</v>
          </cell>
          <cell r="F110">
            <v>17.152719589762942</v>
          </cell>
          <cell r="G110">
            <v>15.572320333344367</v>
          </cell>
          <cell r="H110">
            <v>16.324426952735998</v>
          </cell>
          <cell r="I110">
            <v>15.944070684020458</v>
          </cell>
          <cell r="J110">
            <v>16.605932479192742</v>
          </cell>
          <cell r="K110">
            <v>15.505120996696107</v>
          </cell>
          <cell r="L110">
            <v>17.946988686163241</v>
          </cell>
          <cell r="M110">
            <v>16.651030147286793</v>
          </cell>
          <cell r="N110">
            <v>19.207218673552312</v>
          </cell>
          <cell r="O110">
            <v>14.601202073515504</v>
          </cell>
        </row>
        <row r="111">
          <cell r="B111" t="str">
            <v>Podatkowe</v>
          </cell>
          <cell r="C111" t="str">
            <v>% PKB</v>
          </cell>
          <cell r="D111">
            <v>15.536071270132684</v>
          </cell>
          <cell r="E111">
            <v>14.92775395317752</v>
          </cell>
          <cell r="F111">
            <v>15.067628435012429</v>
          </cell>
          <cell r="G111">
            <v>13.889822029775214</v>
          </cell>
          <cell r="H111">
            <v>14.741467479782575</v>
          </cell>
          <cell r="I111">
            <v>14.224572503081198</v>
          </cell>
          <cell r="J111">
            <v>15.055320133697702</v>
          </cell>
          <cell r="K111">
            <v>13.81819383582277</v>
          </cell>
          <cell r="L111">
            <v>15.146098131941585</v>
          </cell>
          <cell r="M111">
            <v>14.985855485356478</v>
          </cell>
          <cell r="N111">
            <v>15.6791816802202</v>
          </cell>
          <cell r="O111">
            <v>13.430957171234834</v>
          </cell>
        </row>
        <row r="112">
          <cell r="B112" t="str">
            <v>Niepodatkowe</v>
          </cell>
          <cell r="C112" t="str">
            <v>% PKB</v>
          </cell>
          <cell r="D112">
            <v>1.2224048046614282</v>
          </cell>
          <cell r="E112">
            <v>1.5674701257214083</v>
          </cell>
          <cell r="F112">
            <v>1.9938593364022046</v>
          </cell>
          <cell r="G112">
            <v>1.5345202205442834</v>
          </cell>
          <cell r="H112">
            <v>1.5739693774718204</v>
          </cell>
          <cell r="I112">
            <v>1.6177464490437974</v>
          </cell>
          <cell r="J112">
            <v>1.4625500497636892</v>
          </cell>
          <cell r="K112">
            <v>1.5130834361942438</v>
          </cell>
          <cell r="L112">
            <v>2.7920333030159528</v>
          </cell>
          <cell r="M112">
            <v>1.5892480773083097</v>
          </cell>
          <cell r="N112">
            <v>3.4483280109830976</v>
          </cell>
          <cell r="O112">
            <v>1.0409044012567541</v>
          </cell>
        </row>
        <row r="113">
          <cell r="B113" t="str">
            <v>Środki z Unii Europejskiej</v>
          </cell>
          <cell r="C113" t="str">
            <v>% PKB</v>
          </cell>
          <cell r="D113">
            <v>1.1961134343942728E-2</v>
          </cell>
          <cell r="E113">
            <v>9.2805354137159721E-2</v>
          </cell>
          <cell r="F113">
            <v>9.1231818348303823E-2</v>
          </cell>
          <cell r="G113">
            <v>0.14797808302486343</v>
          </cell>
          <cell r="H113">
            <v>8.9900954815982925E-3</v>
          </cell>
          <cell r="I113">
            <v>0.10175173189546344</v>
          </cell>
          <cell r="J113">
            <v>8.8062295731347481E-2</v>
          </cell>
          <cell r="K113">
            <v>0.17384372467904591</v>
          </cell>
          <cell r="L113">
            <v>8.8572512057058048E-3</v>
          </cell>
          <cell r="M113">
            <v>7.592658462200183E-2</v>
          </cell>
          <cell r="N113">
            <v>7.9708982349017701E-2</v>
          </cell>
          <cell r="O113">
            <v>0.12934047780083027</v>
          </cell>
        </row>
        <row r="114">
          <cell r="B114" t="str">
            <v>Wydatki</v>
          </cell>
          <cell r="C114" t="str">
            <v>% PKB</v>
          </cell>
          <cell r="D114">
            <v>21.150164658551244</v>
          </cell>
          <cell r="E114">
            <v>18.455655609198921</v>
          </cell>
          <cell r="F114">
            <v>16.480906499345497</v>
          </cell>
          <cell r="G114">
            <v>16.940423816010917</v>
          </cell>
          <cell r="H114">
            <v>20.33424419267482</v>
          </cell>
          <cell r="I114">
            <v>18.128306668337508</v>
          </cell>
          <cell r="J114">
            <v>17.742145236964571</v>
          </cell>
          <cell r="K114">
            <v>17.753833542013542</v>
          </cell>
          <cell r="L114">
            <v>20.18683656147407</v>
          </cell>
          <cell r="M114">
            <v>18.676213087618855</v>
          </cell>
          <cell r="N114">
            <v>19.633669527351433</v>
          </cell>
          <cell r="O114">
            <v>19.503803597541236</v>
          </cell>
        </row>
        <row r="115">
          <cell r="B115" t="str">
            <v>Dotacje i subwencje</v>
          </cell>
          <cell r="C115" t="str">
            <v>% PKB</v>
          </cell>
          <cell r="D115">
            <v>11.362931309911033</v>
          </cell>
          <cell r="E115">
            <v>9.7139310726817492</v>
          </cell>
          <cell r="F115">
            <v>8.5958760075852396</v>
          </cell>
          <cell r="G115">
            <v>6.2315889896499099</v>
          </cell>
          <cell r="H115">
            <v>11.422005070127984</v>
          </cell>
          <cell r="I115">
            <v>9.3723109683778993</v>
          </cell>
          <cell r="J115">
            <v>9.6171026474678047</v>
          </cell>
          <cell r="K115">
            <v>7.5723837828249279</v>
          </cell>
          <cell r="L115">
            <v>11.382806942895932</v>
          </cell>
          <cell r="M115">
            <v>11.0762298524327</v>
          </cell>
          <cell r="N115">
            <v>11.014489020180278</v>
          </cell>
          <cell r="O115">
            <v>8.8696166335356867</v>
          </cell>
        </row>
        <row r="116">
          <cell r="B116" t="str">
            <v>Świadczenia na rzecz osób fizycznych</v>
          </cell>
          <cell r="C116" t="str">
            <v>% PKB</v>
          </cell>
          <cell r="D116">
            <v>1.5241920515921579</v>
          </cell>
          <cell r="E116">
            <v>1.4522914396247564</v>
          </cell>
          <cell r="F116">
            <v>1.4827635465442137</v>
          </cell>
          <cell r="G116">
            <v>1.2507964954021686</v>
          </cell>
          <cell r="H116">
            <v>1.4891031659956433</v>
          </cell>
          <cell r="I116">
            <v>1.4017943379206255</v>
          </cell>
          <cell r="J116">
            <v>1.4326797335165027</v>
          </cell>
          <cell r="K116">
            <v>1.1917328427965463</v>
          </cell>
          <cell r="L116">
            <v>1.723505521145497</v>
          </cell>
          <cell r="M116">
            <v>1.3728112746681103</v>
          </cell>
          <cell r="N116">
            <v>1.4034923611453631</v>
          </cell>
          <cell r="O116">
            <v>1.1712296512255471</v>
          </cell>
        </row>
        <row r="117">
          <cell r="B117" t="str">
            <v>Wydatki bieżące jednostek budżetowych</v>
          </cell>
          <cell r="C117" t="str">
            <v>% PKB</v>
          </cell>
          <cell r="D117">
            <v>3.4939680661929122</v>
          </cell>
          <cell r="E117">
            <v>3.329741456110793</v>
          </cell>
          <cell r="F117">
            <v>3.1254430491512859</v>
          </cell>
          <cell r="G117">
            <v>3.9540102527477035</v>
          </cell>
          <cell r="H117">
            <v>3.5030647874883991</v>
          </cell>
          <cell r="I117">
            <v>3.2312501592845528</v>
          </cell>
          <cell r="J117">
            <v>3.1815848742467963</v>
          </cell>
          <cell r="K117">
            <v>3.7983639950593657</v>
          </cell>
          <cell r="L117">
            <v>3.5654457867430418</v>
          </cell>
          <cell r="M117">
            <v>3.2985673443607562</v>
          </cell>
          <cell r="N117">
            <v>3.3439036585864828</v>
          </cell>
          <cell r="O117">
            <v>4.0190976034608168</v>
          </cell>
        </row>
        <row r="118">
          <cell r="B118" t="str">
            <v>Wydatki majątkowe</v>
          </cell>
          <cell r="C118" t="str">
            <v>% PKB</v>
          </cell>
          <cell r="D118">
            <v>0.30787704973920971</v>
          </cell>
          <cell r="E118">
            <v>0.45346099624137037</v>
          </cell>
          <cell r="F118">
            <v>0.68029839280447169</v>
          </cell>
          <cell r="G118">
            <v>1.934915223803169</v>
          </cell>
          <cell r="H118">
            <v>0.24849251189458443</v>
          </cell>
          <cell r="I118">
            <v>1.2119323268128754</v>
          </cell>
          <cell r="J118">
            <v>1.0762228452218034</v>
          </cell>
          <cell r="K118">
            <v>1.7705448725034858</v>
          </cell>
          <cell r="L118">
            <v>0.24311714803705275</v>
          </cell>
          <cell r="M118">
            <v>0.41974214645816449</v>
          </cell>
          <cell r="N118">
            <v>0.56931020680794664</v>
          </cell>
          <cell r="O118">
            <v>2.3407830987749363</v>
          </cell>
        </row>
        <row r="119">
          <cell r="B119" t="str">
            <v>Wydatki na obsługę długu Skarbu Państwa</v>
          </cell>
          <cell r="C119" t="str">
            <v>% PKB</v>
          </cell>
          <cell r="D119">
            <v>1.9657599663614307</v>
          </cell>
          <cell r="E119">
            <v>2.0292944285139174</v>
          </cell>
          <cell r="F119">
            <v>1.5662943933350448</v>
          </cell>
          <cell r="G119">
            <v>2.4018265353758466</v>
          </cell>
          <cell r="H119">
            <v>1.5207575587797533</v>
          </cell>
          <cell r="I119">
            <v>1.4262894884644837</v>
          </cell>
          <cell r="J119">
            <v>1.4701484435947472</v>
          </cell>
          <cell r="K119">
            <v>1.9987454517176459</v>
          </cell>
          <cell r="L119">
            <v>1.6520393677599536</v>
          </cell>
          <cell r="M119">
            <v>1.4417865945935475</v>
          </cell>
          <cell r="N119">
            <v>2.1041477184647688</v>
          </cell>
          <cell r="O119">
            <v>1.7231394236238398</v>
          </cell>
        </row>
        <row r="120">
          <cell r="B120" t="str">
            <v>Środki własne Unii Europejskiej</v>
          </cell>
          <cell r="C120" t="str">
            <v>% PKB</v>
          </cell>
          <cell r="D120">
            <v>1.7307669311178049</v>
          </cell>
          <cell r="E120">
            <v>1.0046460974741616</v>
          </cell>
          <cell r="F120">
            <v>0.62184881776053258</v>
          </cell>
          <cell r="G120">
            <v>0.73431848529376664</v>
          </cell>
          <cell r="H120">
            <v>1.6221537573143749</v>
          </cell>
          <cell r="I120">
            <v>0.99029897842895598</v>
          </cell>
          <cell r="J120">
            <v>0.55125509169885833</v>
          </cell>
          <cell r="K120">
            <v>0.92804990733122339</v>
          </cell>
          <cell r="L120">
            <v>1.2983060290266533</v>
          </cell>
          <cell r="M120">
            <v>0.7060854476720928</v>
          </cell>
          <cell r="N120">
            <v>0.9950777552274368</v>
          </cell>
          <cell r="O120">
            <v>1.1386450826876611</v>
          </cell>
        </row>
        <row r="121">
          <cell r="B121" t="str">
            <v>Współfinansowanie projektów z udziałem środków UE</v>
          </cell>
          <cell r="C121" t="str">
            <v>% PKB</v>
          </cell>
          <cell r="D121">
            <v>0.76466928363669406</v>
          </cell>
          <cell r="E121">
            <v>0.47229011855243846</v>
          </cell>
          <cell r="F121">
            <v>0.40838229216446731</v>
          </cell>
          <cell r="G121">
            <v>0.43296783373915776</v>
          </cell>
          <cell r="H121">
            <v>0.52866734107419988</v>
          </cell>
          <cell r="I121">
            <v>0.49443040904776941</v>
          </cell>
          <cell r="J121">
            <v>0.41315160121827021</v>
          </cell>
          <cell r="K121">
            <v>0.49401268978034146</v>
          </cell>
          <cell r="L121">
            <v>0.32161576586586887</v>
          </cell>
          <cell r="M121">
            <v>0.36099042743401788</v>
          </cell>
          <cell r="N121">
            <v>0.20324880693869921</v>
          </cell>
          <cell r="O121">
            <v>0.24129210423331923</v>
          </cell>
        </row>
        <row r="123">
          <cell r="C123" t="str">
            <v>jedn.</v>
          </cell>
          <cell r="D123" t="str">
            <v>I kw. 2014</v>
          </cell>
          <cell r="E123" t="str">
            <v>I - II kw. 2014</v>
          </cell>
          <cell r="F123" t="str">
            <v>I - III kw. 2014</v>
          </cell>
          <cell r="G123" t="str">
            <v>I - IV kw. 2014</v>
          </cell>
          <cell r="H123" t="str">
            <v>I kw. 2015</v>
          </cell>
          <cell r="I123" t="str">
            <v>I - II kw. 2015</v>
          </cell>
          <cell r="J123" t="str">
            <v>I - III kw. 2015</v>
          </cell>
          <cell r="K123" t="str">
            <v>I - IV kw. 2015</v>
          </cell>
          <cell r="L123" t="str">
            <v>I kw. 2016</v>
          </cell>
          <cell r="M123" t="str">
            <v>I - II kw. 2016</v>
          </cell>
          <cell r="N123" t="str">
            <v>I - III kw. 2016</v>
          </cell>
          <cell r="O123" t="str">
            <v>I - IV kw. 2016</v>
          </cell>
        </row>
        <row r="124">
          <cell r="B124" t="str">
            <v>BUDŻET PAŃSTWA</v>
          </cell>
        </row>
        <row r="125">
          <cell r="B125" t="str">
            <v>Dochody</v>
          </cell>
          <cell r="C125" t="str">
            <v>% PKB</v>
          </cell>
          <cell r="D125">
            <v>16.770437209138052</v>
          </cell>
          <cell r="E125">
            <v>16.67714815372327</v>
          </cell>
          <cell r="F125">
            <v>16.839785631549766</v>
          </cell>
          <cell r="G125">
            <v>16.487882370641664</v>
          </cell>
          <cell r="H125">
            <v>16.324426952735998</v>
          </cell>
          <cell r="I125">
            <v>16.130102689087508</v>
          </cell>
          <cell r="J125">
            <v>16.29240224727949</v>
          </cell>
          <cell r="K125">
            <v>16.069212902353883</v>
          </cell>
          <cell r="L125">
            <v>17.946988686163241</v>
          </cell>
          <cell r="M125">
            <v>17.283385618772982</v>
          </cell>
          <cell r="N125">
            <v>17.938480298306708</v>
          </cell>
          <cell r="O125">
            <v>16.999165471587794</v>
          </cell>
        </row>
        <row r="126">
          <cell r="B126" t="str">
            <v>Podatkowe</v>
          </cell>
          <cell r="C126" t="str">
            <v>% PKB</v>
          </cell>
          <cell r="D126">
            <v>15.536071270132684</v>
          </cell>
          <cell r="E126">
            <v>15.224958722718698</v>
          </cell>
          <cell r="F126">
            <v>15.171154395462743</v>
          </cell>
          <cell r="G126">
            <v>14.815401036036674</v>
          </cell>
          <cell r="H126">
            <v>14.741467479782575</v>
          </cell>
          <cell r="I126">
            <v>14.477385501929813</v>
          </cell>
          <cell r="J126">
            <v>14.674511737718937</v>
          </cell>
          <cell r="K126">
            <v>14.431750930916218</v>
          </cell>
          <cell r="L126">
            <v>15.146098131941585</v>
          </cell>
          <cell r="M126">
            <v>15.06404495769976</v>
          </cell>
          <cell r="N126">
            <v>15.273508452002377</v>
          </cell>
          <cell r="O126">
            <v>14.754901485355726</v>
          </cell>
        </row>
        <row r="127">
          <cell r="B127" t="str">
            <v>Niepodatkowe</v>
          </cell>
          <cell r="C127" t="str">
            <v>% PKB</v>
          </cell>
          <cell r="D127">
            <v>1.2224048046614282</v>
          </cell>
          <cell r="E127">
            <v>1.3988820280890608</v>
          </cell>
          <cell r="F127">
            <v>1.6023543173288499</v>
          </cell>
          <cell r="G127">
            <v>1.5835206341557928</v>
          </cell>
          <cell r="H127">
            <v>1.5739693774718204</v>
          </cell>
          <cell r="I127">
            <v>1.596335111646886</v>
          </cell>
          <cell r="J127">
            <v>1.5507027092882033</v>
          </cell>
          <cell r="K127">
            <v>1.5400378790103366</v>
          </cell>
          <cell r="L127">
            <v>2.7920333030159528</v>
          </cell>
          <cell r="M127">
            <v>2.1761401696729181</v>
          </cell>
          <cell r="N127">
            <v>2.6093396534531723</v>
          </cell>
          <cell r="O127">
            <v>2.1678857536276959</v>
          </cell>
        </row>
        <row r="128">
          <cell r="B128" t="str">
            <v>Środki z Unii Europejskiej</v>
          </cell>
          <cell r="C128" t="str">
            <v>% PKB</v>
          </cell>
          <cell r="D128">
            <v>1.1961134343942728E-2</v>
          </cell>
          <cell r="E128">
            <v>5.3307402915510532E-2</v>
          </cell>
          <cell r="F128">
            <v>6.6276918758171738E-2</v>
          </cell>
          <cell r="G128">
            <v>8.8960700449193686E-2</v>
          </cell>
          <cell r="H128">
            <v>8.9900954815982925E-3</v>
          </cell>
          <cell r="I128">
            <v>5.6382075510811661E-2</v>
          </cell>
          <cell r="J128">
            <v>6.718780027234976E-2</v>
          </cell>
          <cell r="K128">
            <v>9.7424092427315201E-2</v>
          </cell>
          <cell r="L128">
            <v>8.8572512057058048E-3</v>
          </cell>
          <cell r="M128">
            <v>4.3200491400303735E-2</v>
          </cell>
          <cell r="N128">
            <v>5.5632192851161194E-2</v>
          </cell>
          <cell r="O128">
            <v>7.6378226067968749E-2</v>
          </cell>
        </row>
        <row r="129">
          <cell r="B129" t="str">
            <v>Wydatki</v>
          </cell>
          <cell r="C129" t="str">
            <v>% PKB</v>
          </cell>
          <cell r="D129">
            <v>21.150164658551244</v>
          </cell>
          <cell r="E129">
            <v>19.772108254419944</v>
          </cell>
          <cell r="F129">
            <v>18.64657229515181</v>
          </cell>
          <cell r="G129">
            <v>18.172871583776761</v>
          </cell>
          <cell r="H129">
            <v>20.33424419267482</v>
          </cell>
          <cell r="I129">
            <v>19.207229284996238</v>
          </cell>
          <cell r="J129">
            <v>18.707507538577062</v>
          </cell>
          <cell r="K129">
            <v>18.43714688359147</v>
          </cell>
          <cell r="L129">
            <v>20.18683656147407</v>
          </cell>
          <cell r="M129">
            <v>19.413313072218667</v>
          </cell>
          <cell r="N129">
            <v>19.488347826923484</v>
          </cell>
          <cell r="O129">
            <v>19.492698028950926</v>
          </cell>
        </row>
        <row r="130">
          <cell r="B130" t="str">
            <v>Dotacje i subwencje</v>
          </cell>
          <cell r="C130" t="str">
            <v>% PKB</v>
          </cell>
          <cell r="D130">
            <v>11.362931309911033</v>
          </cell>
          <cell r="E130">
            <v>10.51958089033309</v>
          </cell>
          <cell r="F130">
            <v>9.8617059918361942</v>
          </cell>
          <cell r="G130">
            <v>8.8538282910770221</v>
          </cell>
          <cell r="H130">
            <v>11.422005070127984</v>
          </cell>
          <cell r="I130">
            <v>10.374815028085809</v>
          </cell>
          <cell r="J130">
            <v>10.116368862738117</v>
          </cell>
          <cell r="K130">
            <v>9.3951648926631162</v>
          </cell>
          <cell r="L130">
            <v>11.382806942895932</v>
          </cell>
          <cell r="M130">
            <v>11.225822370072052</v>
          </cell>
          <cell r="N130">
            <v>11.153860121176177</v>
          </cell>
          <cell r="O130">
            <v>10.510933870725159</v>
          </cell>
        </row>
        <row r="131">
          <cell r="B131" t="str">
            <v>Świadczenia na rzecz osób fizycznych</v>
          </cell>
          <cell r="C131" t="str">
            <v>% PKB</v>
          </cell>
          <cell r="D131">
            <v>1.5241920515921579</v>
          </cell>
          <cell r="E131">
            <v>1.4874198244562149</v>
          </cell>
          <cell r="F131">
            <v>1.4858274552803592</v>
          </cell>
          <cell r="G131">
            <v>1.4205726815894322</v>
          </cell>
          <cell r="H131">
            <v>1.4891031659956433</v>
          </cell>
          <cell r="I131">
            <v>1.4444970292728676</v>
          </cell>
          <cell r="J131">
            <v>1.4404662982842555</v>
          </cell>
          <cell r="K131">
            <v>1.3699519084772482</v>
          </cell>
          <cell r="L131">
            <v>1.723505521145497</v>
          </cell>
          <cell r="M131">
            <v>1.5439305033518944</v>
          </cell>
          <cell r="N131">
            <v>1.4961091606763721</v>
          </cell>
          <cell r="O131">
            <v>1.4046681361140818</v>
          </cell>
        </row>
        <row r="132">
          <cell r="B132" t="str">
            <v>Wydatki bieżące jednostek budżetowych</v>
          </cell>
          <cell r="C132" t="str">
            <v>% PKB</v>
          </cell>
          <cell r="D132">
            <v>3.4939680661929122</v>
          </cell>
          <cell r="E132">
            <v>3.4099774290834035</v>
          </cell>
          <cell r="F132">
            <v>3.3126714296052837</v>
          </cell>
          <cell r="G132">
            <v>3.4907348633973845</v>
          </cell>
          <cell r="H132">
            <v>3.5030647874883991</v>
          </cell>
          <cell r="I132">
            <v>3.3641945181670261</v>
          </cell>
          <cell r="J132">
            <v>3.3019086648090563</v>
          </cell>
          <cell r="K132">
            <v>3.442650667570188</v>
          </cell>
          <cell r="L132">
            <v>3.5654457867430418</v>
          </cell>
          <cell r="M132">
            <v>3.4287891363391179</v>
          </cell>
          <cell r="N132">
            <v>3.3998843284571216</v>
          </cell>
          <cell r="O132">
            <v>3.5741689313384226</v>
          </cell>
        </row>
        <row r="133">
          <cell r="B133" t="str">
            <v>Wydatki majątkowe</v>
          </cell>
          <cell r="C133" t="str">
            <v>% PKB</v>
          </cell>
          <cell r="D133">
            <v>0.30787704973920971</v>
          </cell>
          <cell r="E133">
            <v>0.38233324422266651</v>
          </cell>
          <cell r="F133">
            <v>0.48423234196725606</v>
          </cell>
          <cell r="G133">
            <v>0.88700473927425627</v>
          </cell>
          <cell r="H133">
            <v>0.24849251189458443</v>
          </cell>
          <cell r="I133">
            <v>0.74071453635567863</v>
          </cell>
          <cell r="J133">
            <v>0.85515220173738549</v>
          </cell>
          <cell r="K133">
            <v>1.11466033861553</v>
          </cell>
          <cell r="L133">
            <v>0.24311714803705275</v>
          </cell>
          <cell r="M133">
            <v>0.33355900031395158</v>
          </cell>
          <cell r="N133">
            <v>0.41383590411503934</v>
          </cell>
          <cell r="O133">
            <v>0.95619705842416369</v>
          </cell>
        </row>
        <row r="134">
          <cell r="B134" t="str">
            <v>Wydatki na obsługę długu Skarbu Państwa</v>
          </cell>
          <cell r="C134" t="str">
            <v>% PKB</v>
          </cell>
          <cell r="D134">
            <v>1.9657599663614307</v>
          </cell>
          <cell r="E134">
            <v>1.9982534821925673</v>
          </cell>
          <cell r="F134">
            <v>1.8505306977439291</v>
          </cell>
          <cell r="G134">
            <v>2.0035942989821036</v>
          </cell>
          <cell r="H134">
            <v>1.5207575587797533</v>
          </cell>
          <cell r="I134">
            <v>1.4724937605668273</v>
          </cell>
          <cell r="J134">
            <v>1.4716938024383031</v>
          </cell>
          <cell r="K134">
            <v>1.6211096716177753</v>
          </cell>
          <cell r="L134">
            <v>1.6520393677599536</v>
          </cell>
          <cell r="M134">
            <v>1.5443782188766737</v>
          </cell>
          <cell r="N134">
            <v>1.7349883240697563</v>
          </cell>
          <cell r="O134">
            <v>1.731653316581772</v>
          </cell>
        </row>
        <row r="135">
          <cell r="B135" t="str">
            <v>Środki własne Unii Europejskiej</v>
          </cell>
          <cell r="C135" t="str">
            <v>% PKB</v>
          </cell>
          <cell r="D135">
            <v>1.7307669311178049</v>
          </cell>
          <cell r="E135">
            <v>1.3594059719789584</v>
          </cell>
          <cell r="F135">
            <v>1.1071737598976494</v>
          </cell>
          <cell r="G135">
            <v>1.0036529872455928</v>
          </cell>
          <cell r="H135">
            <v>1.6221537573143749</v>
          </cell>
          <cell r="I135">
            <v>1.2993387421857185</v>
          </cell>
          <cell r="J135">
            <v>1.0441768156114926</v>
          </cell>
          <cell r="K135">
            <v>1.0112555583503755</v>
          </cell>
          <cell r="L135">
            <v>1.2983060290266533</v>
          </cell>
          <cell r="M135">
            <v>0.99505605414763765</v>
          </cell>
          <cell r="N135">
            <v>0.99506344369834787</v>
          </cell>
          <cell r="O135">
            <v>1.0354761253097839</v>
          </cell>
        </row>
        <row r="136">
          <cell r="B136" t="str">
            <v>Współfinansowanie projektów z udziałem środków UE</v>
          </cell>
          <cell r="C136" t="str">
            <v>% PKB</v>
          </cell>
          <cell r="D136">
            <v>0.76466928363669406</v>
          </cell>
          <cell r="E136">
            <v>0.61513741215317863</v>
          </cell>
          <cell r="F136">
            <v>0.54443061882113952</v>
          </cell>
          <cell r="G136">
            <v>0.5134837222112002</v>
          </cell>
          <cell r="H136">
            <v>0.52866734107419988</v>
          </cell>
          <cell r="I136">
            <v>0.51117567036219413</v>
          </cell>
          <cell r="J136">
            <v>0.47774089295844968</v>
          </cell>
          <cell r="K136">
            <v>0.48235384629723366</v>
          </cell>
          <cell r="L136">
            <v>0.32161576586586887</v>
          </cell>
          <cell r="M136">
            <v>0.34177778911757734</v>
          </cell>
          <cell r="N136">
            <v>0.29460654473067044</v>
          </cell>
          <cell r="O136">
            <v>0.27960059045770336</v>
          </cell>
        </row>
        <row r="137">
          <cell r="B137" t="str">
            <v xml:space="preserve">Źródło: MF Sprawozdanie operatywne (miesięczne) z wykonania budżetu państwa, obliczenia własne. 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 Q"/>
      <sheetName val="Tablica Y"/>
      <sheetName val="@PivotData"/>
      <sheetName val="@Data1.Q"/>
      <sheetName val="@Data1.Y"/>
      <sheetName val="@Data1.M"/>
      <sheetName val="oblicz Y"/>
      <sheetName val="oblicz M"/>
      <sheetName val="oblicz P"/>
      <sheetName val="oblicz Q"/>
    </sheetNames>
    <sheetDataSet>
      <sheetData sheetId="0">
        <row r="7">
          <cell r="B7" t="str">
            <v>TAB. 10.    PODSTAWOWE DANE Z ZAKRESU FINANSÓW PUBLICZNYCH (PAŃSTWOWE FUNDUSZE CELOWE)</v>
          </cell>
        </row>
        <row r="9">
          <cell r="B9" t="str">
            <v>FUNDUSZ UBEZPIECZEŃ SPOŁECZNYCH</v>
          </cell>
        </row>
        <row r="10">
          <cell r="D10" t="str">
            <v>I kw. 2014</v>
          </cell>
          <cell r="E10" t="str">
            <v>II kw. 2014</v>
          </cell>
          <cell r="F10" t="str">
            <v>III kw. 2014</v>
          </cell>
          <cell r="G10" t="str">
            <v>IV kw. 2014</v>
          </cell>
          <cell r="H10" t="str">
            <v>I kw. 2015</v>
          </cell>
          <cell r="I10" t="str">
            <v>II kw. 2015</v>
          </cell>
          <cell r="J10" t="str">
            <v>III kw. 2015</v>
          </cell>
          <cell r="K10" t="str">
            <v>IV kw. 2015</v>
          </cell>
          <cell r="L10" t="str">
            <v>I kw. 2016</v>
          </cell>
          <cell r="M10" t="str">
            <v>II kw. 2016</v>
          </cell>
          <cell r="N10" t="str">
            <v>III kw. 2016</v>
          </cell>
          <cell r="O10" t="str">
            <v>IV kw. 2016</v>
          </cell>
        </row>
        <row r="11">
          <cell r="B11" t="str">
            <v>Przychody</v>
          </cell>
          <cell r="C11" t="str">
            <v>mln zł</v>
          </cell>
          <cell r="D11">
            <v>49600.081000000006</v>
          </cell>
          <cell r="E11">
            <v>46438.633000000002</v>
          </cell>
          <cell r="F11">
            <v>45196.134999999987</v>
          </cell>
          <cell r="G11">
            <v>45331.142000000007</v>
          </cell>
          <cell r="H11">
            <v>51714.073000000011</v>
          </cell>
          <cell r="I11">
            <v>48017.466</v>
          </cell>
          <cell r="J11">
            <v>49162.869999999995</v>
          </cell>
          <cell r="K11">
            <v>47220.369000000013</v>
          </cell>
          <cell r="L11">
            <v>53885.037000000011</v>
          </cell>
          <cell r="M11">
            <v>52402.218999999997</v>
          </cell>
          <cell r="N11">
            <v>52280.624000000011</v>
          </cell>
          <cell r="O11">
            <v>50018.208999999988</v>
          </cell>
        </row>
        <row r="12">
          <cell r="B12" t="str">
            <v>ze składek</v>
          </cell>
          <cell r="C12" t="str">
            <v>mln zł</v>
          </cell>
          <cell r="D12">
            <v>33186.123000000007</v>
          </cell>
          <cell r="E12">
            <v>32643.689000000006</v>
          </cell>
          <cell r="F12">
            <v>33074.284999999989</v>
          </cell>
          <cell r="G12">
            <v>33207.337000000014</v>
          </cell>
          <cell r="H12">
            <v>37037.641000000003</v>
          </cell>
          <cell r="I12">
            <v>36696.745000000003</v>
          </cell>
          <cell r="J12">
            <v>35692.858999999997</v>
          </cell>
          <cell r="K12">
            <v>34736.273000000016</v>
          </cell>
          <cell r="L12">
            <v>38971.797000000006</v>
          </cell>
          <cell r="M12">
            <v>39009.849999999991</v>
          </cell>
          <cell r="N12">
            <v>38064.579000000012</v>
          </cell>
          <cell r="O12">
            <v>37156.573999999993</v>
          </cell>
        </row>
        <row r="13">
          <cell r="B13" t="str">
            <v>dotacje z budżetu</v>
          </cell>
          <cell r="C13" t="str">
            <v>mln zł</v>
          </cell>
          <cell r="D13">
            <v>10922.549000000001</v>
          </cell>
          <cell r="E13">
            <v>9832.0909999999967</v>
          </cell>
          <cell r="F13">
            <v>7220.974000000002</v>
          </cell>
          <cell r="G13">
            <v>2387.1789999999996</v>
          </cell>
          <cell r="H13">
            <v>12350.177</v>
          </cell>
          <cell r="I13">
            <v>9097.025999999998</v>
          </cell>
          <cell r="J13">
            <v>11314.760000000002</v>
          </cell>
          <cell r="K13">
            <v>9303.6910000000007</v>
          </cell>
          <cell r="L13">
            <v>12431.102999999999</v>
          </cell>
          <cell r="M13">
            <v>10770.304</v>
          </cell>
          <cell r="N13">
            <v>11876.616000000002</v>
          </cell>
          <cell r="O13">
            <v>9769.7450000000008</v>
          </cell>
        </row>
        <row r="14">
          <cell r="B14" t="str">
            <v>refundacja z tytułu przekazania składek do OFE</v>
          </cell>
          <cell r="C14" t="str">
            <v>mln zł</v>
          </cell>
          <cell r="D14">
            <v>3198.9000000000005</v>
          </cell>
          <cell r="E14">
            <v>2853.8160000000003</v>
          </cell>
          <cell r="F14">
            <v>1489.4569999999999</v>
          </cell>
          <cell r="G14">
            <v>726.88600000000042</v>
          </cell>
          <cell r="H14">
            <v>779.10500000000002</v>
          </cell>
          <cell r="I14">
            <v>743.57099999999991</v>
          </cell>
          <cell r="J14">
            <v>773.35400000000016</v>
          </cell>
          <cell r="K14">
            <v>802.35099999999989</v>
          </cell>
          <cell r="L14">
            <v>813.15499999999997</v>
          </cell>
          <cell r="M14">
            <v>849.25</v>
          </cell>
          <cell r="N14">
            <v>768.59200000000021</v>
          </cell>
          <cell r="O14">
            <v>731.31000000000006</v>
          </cell>
        </row>
        <row r="15">
          <cell r="B15" t="str">
            <v>środki z FRD</v>
          </cell>
          <cell r="C15" t="str">
            <v>mln zł</v>
          </cell>
          <cell r="D15">
            <v>0</v>
          </cell>
          <cell r="E15">
            <v>0</v>
          </cell>
          <cell r="F15">
            <v>2500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pozostałe</v>
          </cell>
          <cell r="C16" t="str">
            <v>mln zł</v>
          </cell>
          <cell r="D16">
            <v>2292.5089999999996</v>
          </cell>
          <cell r="E16">
            <v>1109.0369999999998</v>
          </cell>
          <cell r="F16">
            <v>911.41900000000044</v>
          </cell>
          <cell r="G16">
            <v>9009.74</v>
          </cell>
          <cell r="H16">
            <v>1547.15</v>
          </cell>
          <cell r="I16">
            <v>1480.1240000000003</v>
          </cell>
          <cell r="J16">
            <v>1381.8969999999995</v>
          </cell>
          <cell r="K16">
            <v>2378.0540000000005</v>
          </cell>
          <cell r="L16">
            <v>1668.982</v>
          </cell>
          <cell r="M16">
            <v>1772.8150000000001</v>
          </cell>
          <cell r="N16">
            <v>1570.837</v>
          </cell>
          <cell r="O16">
            <v>2360.5799999999986</v>
          </cell>
        </row>
        <row r="17">
          <cell r="B17" t="str">
            <v xml:space="preserve">Koszty </v>
          </cell>
          <cell r="C17" t="str">
            <v>mln zł</v>
          </cell>
          <cell r="D17">
            <v>47137.207999999999</v>
          </cell>
          <cell r="E17">
            <v>48104.485999999997</v>
          </cell>
          <cell r="F17">
            <v>48135.789999999986</v>
          </cell>
          <cell r="G17">
            <v>48888.909000000014</v>
          </cell>
          <cell r="H17">
            <v>49092.385000000009</v>
          </cell>
          <cell r="I17">
            <v>49785.479999999996</v>
          </cell>
          <cell r="J17">
            <v>50263.952000000005</v>
          </cell>
          <cell r="K17">
            <v>52575.602999999988</v>
          </cell>
          <cell r="L17">
            <v>51024.21</v>
          </cell>
          <cell r="M17">
            <v>51151.523000000001</v>
          </cell>
          <cell r="N17">
            <v>51425.652000000002</v>
          </cell>
          <cell r="O17">
            <v>54473.396000000008</v>
          </cell>
        </row>
        <row r="18">
          <cell r="B18" t="str">
            <v>na rzecz ludności</v>
          </cell>
          <cell r="C18" t="str">
            <v>mln zł</v>
          </cell>
          <cell r="D18">
            <v>46207.521999999997</v>
          </cell>
          <cell r="E18">
            <v>47176.311000000002</v>
          </cell>
          <cell r="F18">
            <v>47208.80799999999</v>
          </cell>
          <cell r="G18">
            <v>47497.428000000014</v>
          </cell>
          <cell r="H18">
            <v>48201.85</v>
          </cell>
          <cell r="I18">
            <v>48871.856</v>
          </cell>
          <cell r="J18">
            <v>49182.370999999999</v>
          </cell>
          <cell r="K18">
            <v>49595.508999999991</v>
          </cell>
          <cell r="L18">
            <v>50080.103000000003</v>
          </cell>
          <cell r="M18">
            <v>50206.141999999993</v>
          </cell>
          <cell r="N18">
            <v>50463.553000000007</v>
          </cell>
          <cell r="O18">
            <v>50860.556000000011</v>
          </cell>
        </row>
        <row r="19">
          <cell r="B19" t="str">
            <v>emerytury i renty</v>
          </cell>
          <cell r="C19" t="str">
            <v>mln zł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pozostałe świadczenia</v>
          </cell>
          <cell r="C20" t="str">
            <v>mln zł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odpis na ZUS</v>
          </cell>
          <cell r="C21" t="str">
            <v>mln zł</v>
          </cell>
          <cell r="D21">
            <v>857.50000000000023</v>
          </cell>
          <cell r="E21">
            <v>857.5</v>
          </cell>
          <cell r="F21">
            <v>857.49999999999977</v>
          </cell>
          <cell r="G21">
            <v>857.50000000000034</v>
          </cell>
          <cell r="H21">
            <v>857.50000000000023</v>
          </cell>
          <cell r="I21">
            <v>857.5</v>
          </cell>
          <cell r="J21">
            <v>857.49999999999977</v>
          </cell>
          <cell r="K21">
            <v>857.50000000000034</v>
          </cell>
          <cell r="L21">
            <v>893.25</v>
          </cell>
          <cell r="M21">
            <v>893.25</v>
          </cell>
          <cell r="N21">
            <v>893.24999999999977</v>
          </cell>
          <cell r="O21">
            <v>893.25</v>
          </cell>
        </row>
        <row r="22">
          <cell r="B22" t="str">
            <v>bieżące</v>
          </cell>
          <cell r="C22" t="str">
            <v>mln zł</v>
          </cell>
          <cell r="D22">
            <v>72.186000000000007</v>
          </cell>
          <cell r="E22">
            <v>70.674999999999969</v>
          </cell>
          <cell r="F22">
            <v>69.482000000000014</v>
          </cell>
          <cell r="G22">
            <v>533.98099999999999</v>
          </cell>
          <cell r="H22">
            <v>33.035000000000011</v>
          </cell>
          <cell r="I22" t="str">
            <v>56,124**</v>
          </cell>
          <cell r="J22">
            <v>224.08100000000002</v>
          </cell>
          <cell r="K22">
            <v>2122.5939999999996</v>
          </cell>
          <cell r="L22">
            <v>50.856999999999999</v>
          </cell>
          <cell r="M22">
            <v>52.131</v>
          </cell>
          <cell r="N22">
            <v>68.848999999999975</v>
          </cell>
          <cell r="O22">
            <v>2719.59</v>
          </cell>
        </row>
        <row r="23">
          <cell r="B23" t="str">
            <v>Wynik</v>
          </cell>
          <cell r="C23" t="str">
            <v>mln zł</v>
          </cell>
          <cell r="D23">
            <v>2462.8730000000037</v>
          </cell>
          <cell r="E23">
            <v>-1665.8529999999987</v>
          </cell>
          <cell r="F23">
            <v>-2939.6549999999984</v>
          </cell>
          <cell r="G23">
            <v>-3557.7670000000071</v>
          </cell>
          <cell r="H23">
            <v>2621.6880000000024</v>
          </cell>
          <cell r="I23">
            <v>-1768.014000000006</v>
          </cell>
          <cell r="J23">
            <v>-1101.0820000000087</v>
          </cell>
          <cell r="K23">
            <v>-5355.2339999999849</v>
          </cell>
          <cell r="L23">
            <v>2860.8270000000075</v>
          </cell>
          <cell r="M23">
            <v>1250.6960000000013</v>
          </cell>
          <cell r="N23">
            <v>854.97200000000726</v>
          </cell>
          <cell r="O23">
            <v>-4455.1870000000145</v>
          </cell>
        </row>
        <row r="24">
          <cell r="B24" t="str">
            <v>** pozycja obejmuję roczny odpis aktualizacyjny składający się z: odpisów od składek, odsetek od składek, nienależnie pobranych świadczeń i odsetek od nienależnie pobranych świadczeń.</v>
          </cell>
        </row>
        <row r="25">
          <cell r="B25" t="str">
            <v>FUNDUSZ EMERYTALNO - RENTOWY</v>
          </cell>
        </row>
        <row r="26">
          <cell r="D26" t="str">
            <v>I kw. 2014</v>
          </cell>
          <cell r="E26" t="str">
            <v>II kw. 2014</v>
          </cell>
          <cell r="F26" t="str">
            <v>III kw. 2014</v>
          </cell>
          <cell r="G26" t="str">
            <v>IV kw. 2014</v>
          </cell>
          <cell r="H26" t="str">
            <v>I kw. 2015</v>
          </cell>
          <cell r="I26" t="str">
            <v>II kw. 2015</v>
          </cell>
          <cell r="J26" t="str">
            <v>III kw. 2015</v>
          </cell>
          <cell r="K26" t="str">
            <v>IV kw. 2015</v>
          </cell>
          <cell r="L26" t="str">
            <v>I kw. 2016</v>
          </cell>
          <cell r="M26" t="str">
            <v>II kw. 2016</v>
          </cell>
          <cell r="N26" t="str">
            <v>III kw. 2016</v>
          </cell>
          <cell r="O26" t="str">
            <v>IV kw. 2016</v>
          </cell>
        </row>
        <row r="27">
          <cell r="B27" t="str">
            <v>Przychody</v>
          </cell>
          <cell r="C27" t="str">
            <v>mln zł</v>
          </cell>
          <cell r="D27">
            <v>4780.3790000000008</v>
          </cell>
          <cell r="E27">
            <v>4848.9809999999998</v>
          </cell>
          <cell r="F27">
            <v>4844.1769999999997</v>
          </cell>
          <cell r="G27">
            <v>5054.1849999999995</v>
          </cell>
          <cell r="H27">
            <v>4708.9629999999997</v>
          </cell>
          <cell r="I27">
            <v>4960.9220000000005</v>
          </cell>
          <cell r="J27">
            <v>4989.3610000000008</v>
          </cell>
          <cell r="K27">
            <v>5725.9279999999999</v>
          </cell>
          <cell r="L27">
            <v>4256.5010000000002</v>
          </cell>
          <cell r="M27">
            <v>4935.5810000000001</v>
          </cell>
          <cell r="N27">
            <v>4997.2709999999997</v>
          </cell>
          <cell r="O27">
            <v>5408.7019999999984</v>
          </cell>
        </row>
        <row r="28">
          <cell r="B28" t="str">
            <v>ze składek</v>
          </cell>
          <cell r="C28" t="str">
            <v>mln zł</v>
          </cell>
          <cell r="D28">
            <v>370.03900000000004</v>
          </cell>
          <cell r="E28">
            <v>369.32</v>
          </cell>
          <cell r="F28">
            <v>363.37199999999984</v>
          </cell>
          <cell r="G28">
            <v>361.3060000000001</v>
          </cell>
          <cell r="H28">
            <v>361.78100000000006</v>
          </cell>
          <cell r="I28">
            <v>371.45600000000002</v>
          </cell>
          <cell r="J28">
            <v>366.19499999999994</v>
          </cell>
          <cell r="K28">
            <v>362.42900000000014</v>
          </cell>
          <cell r="L28">
            <v>359.298</v>
          </cell>
          <cell r="M28">
            <v>358.21199999999999</v>
          </cell>
          <cell r="N28">
            <v>356.28399999999993</v>
          </cell>
          <cell r="O28">
            <v>355.18500000000012</v>
          </cell>
        </row>
        <row r="29">
          <cell r="B29" t="str">
            <v>dotacje z budżetu</v>
          </cell>
          <cell r="C29" t="str">
            <v>mln zł</v>
          </cell>
          <cell r="D29">
            <v>3878.799</v>
          </cell>
          <cell r="E29">
            <v>4007.5440000000003</v>
          </cell>
          <cell r="F29">
            <v>3991.1329999999994</v>
          </cell>
          <cell r="G29">
            <v>4218.2949999999992</v>
          </cell>
          <cell r="H29">
            <v>3863.3139999999999</v>
          </cell>
          <cell r="I29">
            <v>4117.1449999999995</v>
          </cell>
          <cell r="J29">
            <v>4157.0890000000009</v>
          </cell>
          <cell r="K29">
            <v>4899.8329999999987</v>
          </cell>
          <cell r="L29">
            <v>3436.076</v>
          </cell>
          <cell r="M29">
            <v>4129.2670000000007</v>
          </cell>
          <cell r="N29">
            <v>4196.5929999999998</v>
          </cell>
          <cell r="O29">
            <v>4611.0269999999982</v>
          </cell>
        </row>
        <row r="30">
          <cell r="B30" t="str">
            <v>pozostałe</v>
          </cell>
          <cell r="C30" t="str">
            <v>mln zł</v>
          </cell>
          <cell r="D30">
            <v>531.54100000000005</v>
          </cell>
          <cell r="E30">
            <v>472.1169999999999</v>
          </cell>
          <cell r="F30">
            <v>489.67200000000008</v>
          </cell>
          <cell r="G30">
            <v>474.58399999999989</v>
          </cell>
          <cell r="H30">
            <v>483.86799999999994</v>
          </cell>
          <cell r="I30">
            <v>472.32100000000014</v>
          </cell>
          <cell r="J30">
            <v>466.07699999999994</v>
          </cell>
          <cell r="K30">
            <v>463.66600000000011</v>
          </cell>
          <cell r="L30">
            <v>461.12700000000001</v>
          </cell>
          <cell r="M30">
            <v>448.10199999999998</v>
          </cell>
          <cell r="N30">
            <v>444.39400000000012</v>
          </cell>
          <cell r="O30">
            <v>442.49000000000007</v>
          </cell>
        </row>
        <row r="31">
          <cell r="B31" t="str">
            <v xml:space="preserve">Koszty </v>
          </cell>
          <cell r="C31" t="str">
            <v>mln zł</v>
          </cell>
          <cell r="D31">
            <v>4861.4169999999995</v>
          </cell>
          <cell r="E31">
            <v>4853.0559999999996</v>
          </cell>
          <cell r="F31">
            <v>4836.79</v>
          </cell>
          <cell r="G31">
            <v>4910.0930000000017</v>
          </cell>
          <cell r="H31">
            <v>4879.723</v>
          </cell>
          <cell r="I31">
            <v>4980.1820000000007</v>
          </cell>
          <cell r="J31">
            <v>4980.012999999999</v>
          </cell>
          <cell r="K31">
            <v>5025.9330000000027</v>
          </cell>
          <cell r="L31">
            <v>4953.2209999999995</v>
          </cell>
          <cell r="M31">
            <v>4949.3369999999995</v>
          </cell>
          <cell r="N31">
            <v>4985.603000000001</v>
          </cell>
          <cell r="O31">
            <v>5078.8449999999993</v>
          </cell>
        </row>
        <row r="32">
          <cell r="B32" t="str">
            <v>na rzecz ludności</v>
          </cell>
          <cell r="C32" t="str">
            <v>mln zł</v>
          </cell>
          <cell r="D32">
            <v>4787.09</v>
          </cell>
          <cell r="E32">
            <v>4745.7869999999984</v>
          </cell>
          <cell r="F32">
            <v>4740.7830000000004</v>
          </cell>
          <cell r="G32">
            <v>2162.7590000000014</v>
          </cell>
          <cell r="H32">
            <v>4146.5949999999993</v>
          </cell>
          <cell r="I32">
            <v>4593.3229999999994</v>
          </cell>
          <cell r="J32">
            <v>4424.1989999999996</v>
          </cell>
          <cell r="K32">
            <v>4412.233000000002</v>
          </cell>
          <cell r="L32">
            <v>4443.7629999999999</v>
          </cell>
          <cell r="M32">
            <v>4454.375</v>
          </cell>
          <cell r="N32">
            <v>4444.3760000000002</v>
          </cell>
          <cell r="O32">
            <v>4443.2629999999999</v>
          </cell>
        </row>
        <row r="33">
          <cell r="B33" t="str">
            <v>emerytury i renty</v>
          </cell>
          <cell r="C33" t="str">
            <v>mln zł</v>
          </cell>
          <cell r="D33">
            <v>3778.63</v>
          </cell>
          <cell r="E33">
            <v>3481.5038000000004</v>
          </cell>
          <cell r="F33">
            <v>3617.0632000000005</v>
          </cell>
          <cell r="G33">
            <v>3601.424</v>
          </cell>
          <cell r="H33">
            <v>3651.114</v>
          </cell>
          <cell r="I33">
            <v>3777.8740000000003</v>
          </cell>
          <cell r="J33">
            <v>3775.4399999999996</v>
          </cell>
          <cell r="K33">
            <v>3764.7870000000003</v>
          </cell>
          <cell r="L33">
            <v>3761.6070000000004</v>
          </cell>
          <cell r="M33">
            <v>3767.6279999999997</v>
          </cell>
          <cell r="N33">
            <v>3758.241</v>
          </cell>
          <cell r="O33">
            <v>3751.645</v>
          </cell>
        </row>
        <row r="34">
          <cell r="B34" t="str">
            <v>składki na ubezpieczenie zdrowotne z dotacji</v>
          </cell>
          <cell r="C34" t="str">
            <v>mln zł</v>
          </cell>
          <cell r="D34">
            <v>436.52699999999999</v>
          </cell>
          <cell r="E34">
            <v>438.36399999999998</v>
          </cell>
          <cell r="F34">
            <v>438.24100000000004</v>
          </cell>
          <cell r="G34">
            <v>437.78300000000002</v>
          </cell>
          <cell r="H34">
            <v>436.96200000000005</v>
          </cell>
          <cell r="I34">
            <v>439.06600000000003</v>
          </cell>
          <cell r="J34">
            <v>439.09</v>
          </cell>
          <cell r="K34">
            <v>438.25399999999991</v>
          </cell>
          <cell r="L34">
            <v>438.46699999999998</v>
          </cell>
          <cell r="M34">
            <v>439.15800000000002</v>
          </cell>
          <cell r="N34">
            <v>439.67499999999995</v>
          </cell>
          <cell r="O34">
            <v>437.49400000000009</v>
          </cell>
        </row>
        <row r="35">
          <cell r="B35" t="str">
            <v>inne świadczenia na rzecz ludności</v>
          </cell>
          <cell r="C35" t="str">
            <v>mln zł</v>
          </cell>
          <cell r="D35">
            <v>571.93299999999999</v>
          </cell>
          <cell r="E35">
            <v>825.91499999999996</v>
          </cell>
          <cell r="F35">
            <v>685.48299999999983</v>
          </cell>
          <cell r="G35">
            <v>-1876.4479999999999</v>
          </cell>
          <cell r="H35">
            <v>58.519000000000005</v>
          </cell>
          <cell r="I35">
            <v>376.38300000000004</v>
          </cell>
          <cell r="J35">
            <v>209.66899999999998</v>
          </cell>
          <cell r="K35">
            <v>209.19200000000137</v>
          </cell>
          <cell r="L35">
            <v>243.68899999999999</v>
          </cell>
          <cell r="M35">
            <v>247.58899999999957</v>
          </cell>
          <cell r="N35">
            <v>246.46000000000046</v>
          </cell>
          <cell r="O35">
            <v>254.12400000000002</v>
          </cell>
        </row>
        <row r="36">
          <cell r="B36" t="str">
            <v>pozostałe</v>
          </cell>
          <cell r="C36" t="str">
            <v>mln zł</v>
          </cell>
          <cell r="D36">
            <v>74.326999999999998</v>
          </cell>
          <cell r="E36">
            <v>107.26900000000001</v>
          </cell>
          <cell r="F36">
            <v>96.007000000000033</v>
          </cell>
          <cell r="G36">
            <v>2747.3340000000003</v>
          </cell>
          <cell r="H36">
            <v>733.12800000000004</v>
          </cell>
          <cell r="I36">
            <v>386.859000000001</v>
          </cell>
          <cell r="J36">
            <v>555.81399999999871</v>
          </cell>
          <cell r="K36">
            <v>613.70000000000027</v>
          </cell>
          <cell r="L36">
            <v>509.45799999999997</v>
          </cell>
          <cell r="M36">
            <v>494.96199999999999</v>
          </cell>
          <cell r="N36">
            <v>541.22699999999986</v>
          </cell>
          <cell r="O36">
            <v>635.58199999999999</v>
          </cell>
        </row>
        <row r="37">
          <cell r="B37" t="str">
            <v>Wynik</v>
          </cell>
          <cell r="C37" t="str">
            <v>mln zł</v>
          </cell>
          <cell r="D37">
            <v>-81.037999999999954</v>
          </cell>
          <cell r="E37">
            <v>-4.0749999999993634</v>
          </cell>
          <cell r="F37">
            <v>7.3869999999997731</v>
          </cell>
          <cell r="G37">
            <v>144.09199999999765</v>
          </cell>
          <cell r="H37">
            <v>-170.75999999999956</v>
          </cell>
          <cell r="I37">
            <v>-19.26000000000073</v>
          </cell>
          <cell r="J37">
            <v>9.3480000000025711</v>
          </cell>
          <cell r="K37">
            <v>699.99499999999705</v>
          </cell>
          <cell r="L37">
            <v>-696.71999999999935</v>
          </cell>
          <cell r="M37">
            <v>-13.755999999999204</v>
          </cell>
          <cell r="N37">
            <v>11.667999999999552</v>
          </cell>
          <cell r="O37">
            <v>329.85699999999827</v>
          </cell>
        </row>
        <row r="39">
          <cell r="B39" t="str">
            <v>FUNDUSZ PRACY</v>
          </cell>
        </row>
        <row r="40">
          <cell r="D40" t="str">
            <v>I kw. 2014</v>
          </cell>
          <cell r="E40" t="str">
            <v>II kw. 2014</v>
          </cell>
          <cell r="F40" t="str">
            <v>III kw. 2014</v>
          </cell>
          <cell r="G40" t="str">
            <v>IV kw. 2014</v>
          </cell>
          <cell r="H40" t="str">
            <v>I kw. 2015</v>
          </cell>
          <cell r="I40" t="str">
            <v>II kw. 2015</v>
          </cell>
          <cell r="J40" t="str">
            <v>III kw. 2015</v>
          </cell>
          <cell r="K40" t="str">
            <v>IV kw. 2015</v>
          </cell>
          <cell r="L40" t="str">
            <v>I kw. 2016</v>
          </cell>
          <cell r="M40" t="str">
            <v>II kw. 2016</v>
          </cell>
          <cell r="N40" t="str">
            <v>III kw. 2016</v>
          </cell>
          <cell r="O40" t="str">
            <v>IV kw. 2016</v>
          </cell>
        </row>
        <row r="41">
          <cell r="B41" t="str">
            <v>Przychody</v>
          </cell>
          <cell r="C41" t="str">
            <v>mln zł</v>
          </cell>
          <cell r="D41">
            <v>2505.0349999999999</v>
          </cell>
          <cell r="E41">
            <v>2649.7048999999997</v>
          </cell>
          <cell r="F41">
            <v>2518.2874999999999</v>
          </cell>
          <cell r="G41">
            <v>3261.642600000001</v>
          </cell>
          <cell r="H41">
            <v>3012.1575999999995</v>
          </cell>
          <cell r="I41">
            <v>2744.7455599999998</v>
          </cell>
          <cell r="J41">
            <v>2498.6178</v>
          </cell>
          <cell r="K41">
            <v>2587.7105000000001</v>
          </cell>
          <cell r="L41">
            <v>2738.4657999999999</v>
          </cell>
          <cell r="M41">
            <v>2672.4395</v>
          </cell>
          <cell r="N41">
            <v>3271.723</v>
          </cell>
          <cell r="O41">
            <v>3454.2960999999996</v>
          </cell>
        </row>
        <row r="42">
          <cell r="B42" t="str">
            <v>ze składek</v>
          </cell>
          <cell r="C42" t="str">
            <v>mln zł</v>
          </cell>
          <cell r="D42">
            <v>2429.1147000000001</v>
          </cell>
          <cell r="E42">
            <v>2382.9456999999998</v>
          </cell>
          <cell r="F42">
            <v>2339.4148999999998</v>
          </cell>
          <cell r="G42">
            <v>2448.2636000000011</v>
          </cell>
          <cell r="H42">
            <v>2456.2168999999999</v>
          </cell>
          <cell r="I42">
            <v>2486.8184999999999</v>
          </cell>
          <cell r="J42">
            <v>2467.8031000000001</v>
          </cell>
          <cell r="K42">
            <v>2523.0331000000001</v>
          </cell>
          <cell r="L42">
            <v>2638.4741999999997</v>
          </cell>
          <cell r="M42">
            <v>2626.4848999999999</v>
          </cell>
          <cell r="N42">
            <v>2607.4782</v>
          </cell>
          <cell r="O42">
            <v>2710.6574000000001</v>
          </cell>
        </row>
        <row r="43">
          <cell r="B43" t="str">
            <v>środki z UE</v>
          </cell>
          <cell r="C43" t="str">
            <v>mln zł</v>
          </cell>
          <cell r="D43">
            <v>0</v>
          </cell>
          <cell r="E43">
            <v>184.89580000000001</v>
          </cell>
          <cell r="F43">
            <v>127.9576</v>
          </cell>
          <cell r="G43">
            <v>735.99119999999994</v>
          </cell>
          <cell r="H43">
            <v>456.52879999999999</v>
          </cell>
          <cell r="I43">
            <v>182.52860000000001</v>
          </cell>
          <cell r="J43">
            <v>-2.1999999999999999E-2</v>
          </cell>
          <cell r="K43">
            <v>0</v>
          </cell>
          <cell r="L43">
            <v>0</v>
          </cell>
          <cell r="M43">
            <v>0</v>
          </cell>
          <cell r="N43">
            <v>616.36840000000007</v>
          </cell>
          <cell r="O43">
            <v>674.21320000000003</v>
          </cell>
        </row>
        <row r="44">
          <cell r="B44" t="str">
            <v>pozostałe</v>
          </cell>
          <cell r="C44" t="str">
            <v>mln zł</v>
          </cell>
          <cell r="D44">
            <v>75.920299999999997</v>
          </cell>
          <cell r="E44">
            <v>81.863399999999999</v>
          </cell>
          <cell r="F44">
            <v>50.914999999999999</v>
          </cell>
          <cell r="G44">
            <v>77.387799999999999</v>
          </cell>
          <cell r="H44">
            <v>99.411900000000003</v>
          </cell>
          <cell r="I44">
            <v>75.39846</v>
          </cell>
          <cell r="J44">
            <v>30.8367</v>
          </cell>
          <cell r="K44">
            <v>64.677400000000006</v>
          </cell>
          <cell r="L44">
            <v>99.991599999999991</v>
          </cell>
          <cell r="M44">
            <v>45.954600000000006</v>
          </cell>
          <cell r="N44">
            <v>47.876400000000004</v>
          </cell>
          <cell r="O44">
            <v>69.4255</v>
          </cell>
        </row>
        <row r="45">
          <cell r="B45" t="str">
            <v>Wydatki</v>
          </cell>
          <cell r="C45" t="str">
            <v>mln zł</v>
          </cell>
          <cell r="D45">
            <v>2101.0132779999999</v>
          </cell>
          <cell r="E45">
            <v>2908.1626999999999</v>
          </cell>
          <cell r="F45">
            <v>2900.4571000000001</v>
          </cell>
          <cell r="G45">
            <v>3185.6052</v>
          </cell>
          <cell r="H45">
            <v>1985.6169</v>
          </cell>
          <cell r="I45">
            <v>2597.5073000000002</v>
          </cell>
          <cell r="J45">
            <v>2760.2510999999995</v>
          </cell>
          <cell r="K45">
            <v>3587.8028000000004</v>
          </cell>
          <cell r="L45">
            <v>2056.0001999999999</v>
          </cell>
          <cell r="M45">
            <v>2801.5770000000002</v>
          </cell>
          <cell r="N45">
            <v>2840.9223999999999</v>
          </cell>
          <cell r="O45">
            <v>3352.0205999999998</v>
          </cell>
        </row>
        <row r="46">
          <cell r="B46" t="str">
            <v>zasiłki dla bezrobotnych łącznie ze składkami</v>
          </cell>
          <cell r="C46" t="str">
            <v>mln zł</v>
          </cell>
          <cell r="D46">
            <v>816.40269999999987</v>
          </cell>
          <cell r="E46">
            <v>787.47260000000006</v>
          </cell>
          <cell r="F46">
            <v>708.08339999999998</v>
          </cell>
          <cell r="G46">
            <v>657.4588</v>
          </cell>
          <cell r="H46">
            <v>709.83690000000001</v>
          </cell>
          <cell r="I46">
            <v>706.15649999999994</v>
          </cell>
          <cell r="J46">
            <v>633.72140000000002</v>
          </cell>
          <cell r="K46">
            <v>588.11149999999998</v>
          </cell>
          <cell r="L46">
            <v>630.88549999999998</v>
          </cell>
          <cell r="M46">
            <v>613.36349999999993</v>
          </cell>
          <cell r="N46">
            <v>534.88350000000003</v>
          </cell>
          <cell r="O46">
            <v>503.31179999999995</v>
          </cell>
        </row>
        <row r="47">
          <cell r="B47" t="str">
            <v>zasiłki przedemerytalne i świadczenia przedemerytalne</v>
          </cell>
          <cell r="C47" t="str">
            <v>mln zł</v>
          </cell>
          <cell r="D47">
            <v>589.99649999999997</v>
          </cell>
          <cell r="E47">
            <v>613.99639999999999</v>
          </cell>
          <cell r="F47">
            <v>612.49639999999999</v>
          </cell>
          <cell r="G47">
            <v>588.99630000000002</v>
          </cell>
          <cell r="H47">
            <v>575.99869999999999</v>
          </cell>
          <cell r="I47">
            <v>577.99800000000005</v>
          </cell>
          <cell r="J47">
            <v>577.99839999999995</v>
          </cell>
          <cell r="K47">
            <v>588.9982</v>
          </cell>
          <cell r="L47">
            <v>580.99900000000002</v>
          </cell>
          <cell r="M47">
            <v>581.99849999999992</v>
          </cell>
          <cell r="N47">
            <v>566.9985999999999</v>
          </cell>
          <cell r="O47">
            <v>569.99939999999992</v>
          </cell>
        </row>
        <row r="48">
          <cell r="B48" t="str">
            <v xml:space="preserve">dodatki aktywizacyjne i świadczenia integracyjne </v>
          </cell>
          <cell r="C48" t="str">
            <v>mln zł</v>
          </cell>
          <cell r="D48">
            <v>35.251978000000001</v>
          </cell>
          <cell r="E48">
            <v>39.5717</v>
          </cell>
          <cell r="F48">
            <v>41.184399999999997</v>
          </cell>
          <cell r="G48">
            <v>40.40842</v>
          </cell>
          <cell r="H48">
            <v>35.654200000000003</v>
          </cell>
          <cell r="I48">
            <v>38.955200000000005</v>
          </cell>
          <cell r="J48">
            <v>38.517400000000002</v>
          </cell>
          <cell r="K48">
            <v>38.0578</v>
          </cell>
          <cell r="L48">
            <v>33.505099999999999</v>
          </cell>
          <cell r="M48">
            <v>37.567599999999999</v>
          </cell>
          <cell r="N48">
            <v>36.419000000000004</v>
          </cell>
          <cell r="O48">
            <v>37.761499999999998</v>
          </cell>
        </row>
        <row r="49">
          <cell r="B49" t="str">
            <v>programy na rzecz promocji zatrudnienia</v>
          </cell>
          <cell r="C49" t="str">
            <v>mln zł</v>
          </cell>
          <cell r="D49">
            <v>613.35239999999999</v>
          </cell>
          <cell r="E49">
            <v>1319.6333</v>
          </cell>
          <cell r="F49">
            <v>1390.3955000000001</v>
          </cell>
          <cell r="G49">
            <v>1728.7752</v>
          </cell>
          <cell r="H49">
            <v>575.86130000000003</v>
          </cell>
          <cell r="I49">
            <v>1161.0810999999999</v>
          </cell>
          <cell r="J49">
            <v>1366.8458000000001</v>
          </cell>
          <cell r="K49">
            <v>2190.5387000000001</v>
          </cell>
          <cell r="L49">
            <v>720.36429999999996</v>
          </cell>
          <cell r="M49">
            <v>1457.7987000000001</v>
          </cell>
          <cell r="N49">
            <v>1544.0313999999998</v>
          </cell>
          <cell r="O49">
            <v>2048.3705</v>
          </cell>
        </row>
        <row r="50">
          <cell r="B50" t="str">
            <v>pozostałe wydatki</v>
          </cell>
          <cell r="C50" t="str">
            <v>mln zł</v>
          </cell>
          <cell r="D50">
            <v>46.009699999999995</v>
          </cell>
          <cell r="E50">
            <v>147.48869999999999</v>
          </cell>
          <cell r="F50">
            <v>148.2974000000001</v>
          </cell>
          <cell r="G50">
            <v>169.96648000000002</v>
          </cell>
          <cell r="H50">
            <v>88.265799999999999</v>
          </cell>
          <cell r="I50">
            <v>113.31649999999999</v>
          </cell>
          <cell r="J50">
            <v>143.16809999999992</v>
          </cell>
          <cell r="K50">
            <v>182.09660000000002</v>
          </cell>
          <cell r="L50">
            <v>90.246300000000005</v>
          </cell>
          <cell r="M50">
            <v>110.84870000000001</v>
          </cell>
          <cell r="N50">
            <v>158.5899</v>
          </cell>
          <cell r="O50">
            <v>192.57740000000001</v>
          </cell>
        </row>
        <row r="51">
          <cell r="B51" t="str">
            <v>Wynik</v>
          </cell>
          <cell r="C51" t="str">
            <v>mln zł</v>
          </cell>
          <cell r="D51">
            <v>404.02172200000007</v>
          </cell>
          <cell r="E51">
            <v>-258.45780000000002</v>
          </cell>
          <cell r="F51">
            <v>-382.1696</v>
          </cell>
          <cell r="G51">
            <v>76.037400000001128</v>
          </cell>
          <cell r="H51">
            <v>1026.5407</v>
          </cell>
          <cell r="I51">
            <v>147.23826000000011</v>
          </cell>
          <cell r="J51">
            <v>-261.63329999999991</v>
          </cell>
          <cell r="K51">
            <v>-1000.0923</v>
          </cell>
          <cell r="L51">
            <v>682.46559999999999</v>
          </cell>
          <cell r="M51">
            <v>-129.13749999999993</v>
          </cell>
          <cell r="N51">
            <v>430.80060000000009</v>
          </cell>
          <cell r="O51">
            <v>102.27550000000011</v>
          </cell>
        </row>
        <row r="53">
          <cell r="B53" t="str">
            <v>NARODOWY FUNDUSZ ZDROWIA</v>
          </cell>
        </row>
        <row r="54">
          <cell r="D54" t="str">
            <v>I kw. 2014</v>
          </cell>
          <cell r="E54" t="str">
            <v>II kw. 2014</v>
          </cell>
          <cell r="F54" t="str">
            <v>III kw. 2014</v>
          </cell>
          <cell r="G54" t="str">
            <v>IV kw. 2014</v>
          </cell>
          <cell r="H54" t="str">
            <v>I kw. 2015</v>
          </cell>
          <cell r="I54" t="str">
            <v>II kw. 2015</v>
          </cell>
          <cell r="J54" t="str">
            <v>III kw. 2015</v>
          </cell>
          <cell r="K54" t="str">
            <v>IV kw. 2015</v>
          </cell>
          <cell r="L54" t="str">
            <v>I kw. 2016</v>
          </cell>
          <cell r="M54" t="str">
            <v>II kw. 2016</v>
          </cell>
          <cell r="N54" t="str">
            <v>III kw. 2016</v>
          </cell>
          <cell r="O54" t="str">
            <v>IV kw. 2016</v>
          </cell>
        </row>
        <row r="55">
          <cell r="B55" t="str">
            <v>Przychody</v>
          </cell>
          <cell r="C55" t="str">
            <v>mln zł</v>
          </cell>
          <cell r="D55">
            <v>16745.384620000001</v>
          </cell>
          <cell r="E55">
            <v>16563.65826</v>
          </cell>
          <cell r="F55">
            <v>16576.566780000001</v>
          </cell>
          <cell r="G55">
            <v>17078.857739999999</v>
          </cell>
          <cell r="H55">
            <v>17330.166649999999</v>
          </cell>
          <cell r="I55">
            <v>17177.246609999998</v>
          </cell>
          <cell r="J55">
            <v>17369.517619999999</v>
          </cell>
          <cell r="K55">
            <v>18163.23315</v>
          </cell>
          <cell r="L55">
            <v>18105.7222</v>
          </cell>
          <cell r="M55">
            <v>17951.316229999997</v>
          </cell>
          <cell r="N55">
            <v>18257.617890000001</v>
          </cell>
          <cell r="O55">
            <v>19263.877110000001</v>
          </cell>
        </row>
        <row r="56">
          <cell r="B56" t="str">
            <v>ze składek</v>
          </cell>
          <cell r="C56" t="str">
            <v>mln zł</v>
          </cell>
          <cell r="D56">
            <v>16157.046610000001</v>
          </cell>
          <cell r="E56">
            <v>15947.342500000001</v>
          </cell>
          <cell r="F56">
            <v>15899.561290000001</v>
          </cell>
          <cell r="G56">
            <v>16559.02953</v>
          </cell>
          <cell r="H56">
            <v>16729.990149999998</v>
          </cell>
          <cell r="I56">
            <v>16502.247790000001</v>
          </cell>
          <cell r="J56">
            <v>16548.386420000003</v>
          </cell>
          <cell r="K56">
            <v>17280.702239999999</v>
          </cell>
          <cell r="L56">
            <v>17463.48301</v>
          </cell>
          <cell r="M56">
            <v>17259.817439999999</v>
          </cell>
          <cell r="N56">
            <v>17326.582979999999</v>
          </cell>
          <cell r="O56">
            <v>18046.748619999998</v>
          </cell>
        </row>
        <row r="57">
          <cell r="B57" t="str">
            <v>pozostałe z działalności</v>
          </cell>
          <cell r="C57" t="str">
            <v>mln zł</v>
          </cell>
          <cell r="D57">
            <v>520.94650000000001</v>
          </cell>
          <cell r="E57">
            <v>520.55875000000003</v>
          </cell>
          <cell r="F57">
            <v>600.34092999999996</v>
          </cell>
          <cell r="G57">
            <v>428.14125000000001</v>
          </cell>
          <cell r="H57">
            <v>535.07452000000001</v>
          </cell>
          <cell r="I57">
            <v>606.96844999999996</v>
          </cell>
          <cell r="J57">
            <v>693.15257000000008</v>
          </cell>
          <cell r="K57">
            <v>805.49441999999999</v>
          </cell>
          <cell r="L57">
            <v>599.1985699999999</v>
          </cell>
          <cell r="M57">
            <v>634.24540000000002</v>
          </cell>
          <cell r="N57">
            <v>762.51935000000003</v>
          </cell>
          <cell r="O57">
            <v>1135.2185400000001</v>
          </cell>
        </row>
        <row r="58">
          <cell r="B58" t="str">
            <v>pozostałe przychody</v>
          </cell>
          <cell r="C58" t="str">
            <v>mln zł</v>
          </cell>
          <cell r="D58">
            <v>50.505179999999996</v>
          </cell>
          <cell r="E58">
            <v>72.670330000000007</v>
          </cell>
          <cell r="F58">
            <v>47.451340000000002</v>
          </cell>
          <cell r="G58">
            <v>60.212580000000003</v>
          </cell>
          <cell r="H58">
            <v>46.130560000000003</v>
          </cell>
          <cell r="I58">
            <v>48.707179999999994</v>
          </cell>
          <cell r="J58">
            <v>107.14881</v>
          </cell>
          <cell r="K58">
            <v>46.950159999999997</v>
          </cell>
          <cell r="L58">
            <v>29.444110000000002</v>
          </cell>
          <cell r="M58">
            <v>39.442700000000002</v>
          </cell>
          <cell r="N58">
            <v>147.73579999999998</v>
          </cell>
          <cell r="O58">
            <v>57.460340000000002</v>
          </cell>
        </row>
        <row r="59">
          <cell r="B59" t="str">
            <v>przychody finansowe</v>
          </cell>
          <cell r="C59" t="str">
            <v>mln zł</v>
          </cell>
          <cell r="D59">
            <v>16.886330000000001</v>
          </cell>
          <cell r="E59">
            <v>23.086680000000001</v>
          </cell>
          <cell r="F59">
            <v>29.21322</v>
          </cell>
          <cell r="G59">
            <v>31.474379999999996</v>
          </cell>
          <cell r="H59">
            <v>18.971420000000002</v>
          </cell>
          <cell r="I59">
            <v>19.323189999999997</v>
          </cell>
          <cell r="J59">
            <v>20.829819999999998</v>
          </cell>
          <cell r="K59">
            <v>30.08633</v>
          </cell>
          <cell r="L59">
            <v>13.59651</v>
          </cell>
          <cell r="M59">
            <v>17.810690000000001</v>
          </cell>
          <cell r="N59">
            <v>20.77976</v>
          </cell>
          <cell r="O59">
            <v>24.44961</v>
          </cell>
        </row>
        <row r="60">
          <cell r="B60" t="str">
            <v xml:space="preserve">Koszty </v>
          </cell>
          <cell r="C60" t="str">
            <v>mln zł</v>
          </cell>
          <cell r="D60">
            <v>15560.1854</v>
          </cell>
          <cell r="E60">
            <v>16230.949799999999</v>
          </cell>
          <cell r="F60">
            <v>16199.03491</v>
          </cell>
          <cell r="G60">
            <v>17161.096219999999</v>
          </cell>
          <cell r="H60">
            <v>16159.003790000001</v>
          </cell>
          <cell r="I60">
            <v>16993.216189999999</v>
          </cell>
          <cell r="J60">
            <v>16705.421600000001</v>
          </cell>
          <cell r="K60">
            <v>19182.188009999998</v>
          </cell>
          <cell r="L60">
            <v>17003.097159999998</v>
          </cell>
          <cell r="M60">
            <v>17982.208279999999</v>
          </cell>
          <cell r="N60">
            <v>18261.500690000001</v>
          </cell>
          <cell r="O60">
            <v>19245.970450000001</v>
          </cell>
        </row>
        <row r="61">
          <cell r="B61" t="str">
            <v>świadczeń zdrowotnych</v>
          </cell>
          <cell r="C61" t="str">
            <v>mln zł</v>
          </cell>
          <cell r="D61">
            <v>14743.8565</v>
          </cell>
          <cell r="E61">
            <v>15363.391100000001</v>
          </cell>
          <cell r="F61">
            <v>15348.851489999999</v>
          </cell>
          <cell r="G61">
            <v>16922.58065</v>
          </cell>
          <cell r="H61">
            <v>15311.827600000001</v>
          </cell>
          <cell r="I61">
            <v>16155.3194</v>
          </cell>
          <cell r="J61">
            <v>16367.819299999999</v>
          </cell>
          <cell r="K61">
            <v>18422.911829999997</v>
          </cell>
          <cell r="L61">
            <v>16177.00231</v>
          </cell>
          <cell r="M61">
            <v>17112.427950000001</v>
          </cell>
          <cell r="N61">
            <v>17356.672559999999</v>
          </cell>
          <cell r="O61">
            <v>18941.573939999998</v>
          </cell>
        </row>
        <row r="62">
          <cell r="B62" t="str">
            <v>pozostałe koszty realizacji zadań</v>
          </cell>
          <cell r="C62" t="str">
            <v>mln zł</v>
          </cell>
          <cell r="D62">
            <v>611.21822999999995</v>
          </cell>
          <cell r="E62">
            <v>616.91182000000003</v>
          </cell>
          <cell r="F62">
            <v>623.53087000000005</v>
          </cell>
          <cell r="G62">
            <v>-13.713520000000017</v>
          </cell>
          <cell r="H62">
            <v>619.9235799999999</v>
          </cell>
          <cell r="I62">
            <v>625.73639000000003</v>
          </cell>
          <cell r="J62">
            <v>131.9495</v>
          </cell>
          <cell r="K62">
            <v>466.74599999999998</v>
          </cell>
          <cell r="L62">
            <v>635.36463000000003</v>
          </cell>
          <cell r="M62">
            <v>635.94281000000001</v>
          </cell>
          <cell r="N62">
            <v>671.09284000000002</v>
          </cell>
          <cell r="O62">
            <v>35.774689999999964</v>
          </cell>
        </row>
        <row r="63">
          <cell r="B63" t="str">
            <v>koszty administracyjne</v>
          </cell>
          <cell r="C63" t="str">
            <v>mln zł</v>
          </cell>
          <cell r="D63">
            <v>152.14288999999999</v>
          </cell>
          <cell r="E63">
            <v>152.80682000000002</v>
          </cell>
          <cell r="F63">
            <v>152.22254000000001</v>
          </cell>
          <cell r="G63">
            <v>169.73772</v>
          </cell>
          <cell r="H63">
            <v>148.25873999999999</v>
          </cell>
          <cell r="I63">
            <v>165.9898</v>
          </cell>
          <cell r="J63">
            <v>155.37567000000001</v>
          </cell>
          <cell r="K63">
            <v>157.84691000000001</v>
          </cell>
          <cell r="L63">
            <v>148.41076000000001</v>
          </cell>
          <cell r="M63">
            <v>153.57536999999999</v>
          </cell>
          <cell r="N63">
            <v>155.37709000000001</v>
          </cell>
          <cell r="O63">
            <v>170.06125</v>
          </cell>
        </row>
        <row r="64">
          <cell r="B64" t="str">
            <v>pozostałe koszty</v>
          </cell>
          <cell r="C64" t="str">
            <v>mln zł</v>
          </cell>
          <cell r="D64">
            <v>52.967780000000005</v>
          </cell>
          <cell r="E64">
            <v>97.840059999999994</v>
          </cell>
          <cell r="F64">
            <v>74.430009999999996</v>
          </cell>
          <cell r="G64">
            <v>82.491369999999989</v>
          </cell>
          <cell r="H64">
            <v>78.993869999999987</v>
          </cell>
          <cell r="I64">
            <v>46.1706</v>
          </cell>
          <cell r="J64">
            <v>50.27713</v>
          </cell>
          <cell r="K64">
            <v>134.68326999999999</v>
          </cell>
          <cell r="L64">
            <v>42.319459999999999</v>
          </cell>
          <cell r="M64">
            <v>80.262150000000005</v>
          </cell>
          <cell r="N64">
            <v>78.358199999999997</v>
          </cell>
          <cell r="O64">
            <v>98.560569999999998</v>
          </cell>
        </row>
        <row r="65">
          <cell r="B65" t="str">
            <v>Wynik</v>
          </cell>
          <cell r="C65" t="str">
            <v>mln zł</v>
          </cell>
          <cell r="D65">
            <v>1185.1992200000029</v>
          </cell>
          <cell r="E65">
            <v>332.70845999999688</v>
          </cell>
          <cell r="F65">
            <v>377.53187000000025</v>
          </cell>
          <cell r="G65">
            <v>-82.238479999999413</v>
          </cell>
          <cell r="H65">
            <v>1171.1628599999981</v>
          </cell>
          <cell r="I65">
            <v>184.0304199999992</v>
          </cell>
          <cell r="J65">
            <v>664.09602000000018</v>
          </cell>
          <cell r="K65">
            <v>-1018.9548599999971</v>
          </cell>
          <cell r="L65">
            <v>1102.6250400000001</v>
          </cell>
          <cell r="M65">
            <v>-30.892050000000374</v>
          </cell>
          <cell r="N65">
            <v>-3.8827999999991789</v>
          </cell>
          <cell r="O65">
            <v>17.906659999996066</v>
          </cell>
        </row>
        <row r="67">
          <cell r="B67" t="str">
            <v>TAB. 11.    PODSTAWOWE DANE Z ZAKRESU FINANSÓW PUBLICZNYCH (PAŃSTWOWE FUNDUSZE CELOWE)</v>
          </cell>
        </row>
        <row r="69">
          <cell r="B69" t="str">
            <v>FUNDUSZ UBEZPIECZEŃ SPOŁECZNYCH</v>
          </cell>
        </row>
        <row r="70">
          <cell r="D70" t="str">
            <v>I kw. 2014</v>
          </cell>
          <cell r="E70" t="str">
            <v>II kw. 2014</v>
          </cell>
          <cell r="F70" t="str">
            <v>III kw. 2014</v>
          </cell>
          <cell r="G70" t="str">
            <v>IV kw. 2014</v>
          </cell>
          <cell r="H70" t="str">
            <v>I kw. 2015</v>
          </cell>
          <cell r="I70" t="str">
            <v>II kw. 2015</v>
          </cell>
          <cell r="J70" t="str">
            <v>III kw. 2015</v>
          </cell>
          <cell r="K70" t="str">
            <v>IV kw. 2015</v>
          </cell>
          <cell r="L70" t="str">
            <v>I kw. 2016</v>
          </cell>
          <cell r="M70" t="str">
            <v>II kw. 2016</v>
          </cell>
          <cell r="N70" t="str">
            <v>III kw. 2016</v>
          </cell>
          <cell r="O70" t="str">
            <v>IV kw. 2016</v>
          </cell>
        </row>
        <row r="71">
          <cell r="B71" t="str">
            <v>Przychody</v>
          </cell>
          <cell r="C71" t="str">
            <v xml:space="preserve"> r/r</v>
          </cell>
          <cell r="D71">
            <v>5.0160806669543376</v>
          </cell>
          <cell r="E71">
            <v>12.856983294584808</v>
          </cell>
          <cell r="F71">
            <v>-5.4690911874599806</v>
          </cell>
          <cell r="G71">
            <v>-18.013188204114968</v>
          </cell>
          <cell r="H71">
            <v>4.2620736849199972</v>
          </cell>
          <cell r="I71">
            <v>3.3998266055764219</v>
          </cell>
          <cell r="J71">
            <v>8.7767128760014828</v>
          </cell>
          <cell r="K71">
            <v>4.1676139551039881</v>
          </cell>
          <cell r="L71">
            <v>4.1980139526043558</v>
          </cell>
          <cell r="M71">
            <v>9.1315793299046533</v>
          </cell>
          <cell r="N71">
            <v>6.3416842832812961</v>
          </cell>
          <cell r="O71">
            <v>5.925070174695108</v>
          </cell>
        </row>
        <row r="72">
          <cell r="B72" t="str">
            <v>ze składek</v>
          </cell>
          <cell r="C72" t="str">
            <v xml:space="preserve"> r/r</v>
          </cell>
          <cell r="D72">
            <v>-0.92436809962768507</v>
          </cell>
          <cell r="E72">
            <v>0.15867096117987955</v>
          </cell>
          <cell r="F72">
            <v>3.8133744523745321</v>
          </cell>
          <cell r="G72">
            <v>9.647053128736232</v>
          </cell>
          <cell r="H72">
            <v>11.605808849680926</v>
          </cell>
          <cell r="I72">
            <v>12.416047708333451</v>
          </cell>
          <cell r="J72">
            <v>7.9172505165266926</v>
          </cell>
          <cell r="K72">
            <v>4.604211412676662</v>
          </cell>
          <cell r="L72">
            <v>5.2221360426275538</v>
          </cell>
          <cell r="M72">
            <v>6.3032974722962081</v>
          </cell>
          <cell r="N72">
            <v>6.6448025359919143</v>
          </cell>
          <cell r="O72">
            <v>6.9676473351069461</v>
          </cell>
        </row>
        <row r="73">
          <cell r="B73" t="str">
            <v>dotacje z budżetu</v>
          </cell>
          <cell r="C73" t="str">
            <v xml:space="preserve"> r/r</v>
          </cell>
          <cell r="D73">
            <v>0.13020305736543492</v>
          </cell>
          <cell r="E73">
            <v>148.47405438832394</v>
          </cell>
          <cell r="F73">
            <v>-27.121196141174039</v>
          </cell>
          <cell r="G73">
            <v>-80.655547073915059</v>
          </cell>
          <cell r="H73">
            <v>13.070465511301421</v>
          </cell>
          <cell r="I73">
            <v>-7.4761818213439994</v>
          </cell>
          <cell r="J73">
            <v>56.692989062140356</v>
          </cell>
          <cell r="K73">
            <v>289.73579274951737</v>
          </cell>
          <cell r="L73">
            <v>0.65526186385831409</v>
          </cell>
          <cell r="M73">
            <v>18.393681627380218</v>
          </cell>
          <cell r="N73">
            <v>4.9656908321519921</v>
          </cell>
          <cell r="O73">
            <v>5.0093452157858707</v>
          </cell>
        </row>
        <row r="74">
          <cell r="B74" t="str">
            <v>refundacja z tytułu przekazania składek do OFE</v>
          </cell>
          <cell r="C74" t="str">
            <v xml:space="preserve"> r/r</v>
          </cell>
          <cell r="D74">
            <v>28.419904061431538</v>
          </cell>
          <cell r="E74">
            <v>30.397986240160719</v>
          </cell>
          <cell r="F74">
            <v>-60.599982118038938</v>
          </cell>
          <cell r="G74">
            <v>-67.959026965362966</v>
          </cell>
          <cell r="H74">
            <v>-75.644596580074406</v>
          </cell>
          <cell r="I74">
            <v>-73.944676180945095</v>
          </cell>
          <cell r="J74">
            <v>-48.078125115394386</v>
          </cell>
          <cell r="K74">
            <v>10.38195810622291</v>
          </cell>
          <cell r="L74">
            <v>4.3703993685061562</v>
          </cell>
          <cell r="M74">
            <v>14.212361697806955</v>
          </cell>
          <cell r="N74">
            <v>-0.61575940642964611</v>
          </cell>
          <cell r="O74">
            <v>-8.8541049989343605</v>
          </cell>
        </row>
        <row r="75">
          <cell r="B75" t="str">
            <v>pozostałe</v>
          </cell>
          <cell r="C75" t="str">
            <v xml:space="preserve"> r/r</v>
          </cell>
          <cell r="D75">
            <v>582.54420517034498</v>
          </cell>
          <cell r="E75">
            <v>-43.436882716285517</v>
          </cell>
          <cell r="F75">
            <v>327.79381462654663</v>
          </cell>
          <cell r="G75">
            <v>-13.335518764892569</v>
          </cell>
          <cell r="H75">
            <v>-32.512805838493961</v>
          </cell>
          <cell r="I75">
            <v>33.46029032394776</v>
          </cell>
          <cell r="J75">
            <v>51.620385355143895</v>
          </cell>
          <cell r="K75">
            <v>-73.605742230075435</v>
          </cell>
          <cell r="L75">
            <v>7.874608150470209</v>
          </cell>
          <cell r="M75">
            <v>19.774762114525515</v>
          </cell>
          <cell r="N75">
            <v>13.672509600932671</v>
          </cell>
          <cell r="O75">
            <v>-0.73480248976693474</v>
          </cell>
        </row>
        <row r="76">
          <cell r="B76" t="str">
            <v xml:space="preserve">Koszty </v>
          </cell>
          <cell r="C76" t="str">
            <v xml:space="preserve"> r/r</v>
          </cell>
          <cell r="D76">
            <v>4.3034607698838983</v>
          </cell>
          <cell r="E76">
            <v>4.5306031413971084</v>
          </cell>
          <cell r="F76">
            <v>4.5109131290061981</v>
          </cell>
          <cell r="G76">
            <v>-27.152329041483057</v>
          </cell>
          <cell r="H76">
            <v>4.14784218870156</v>
          </cell>
          <cell r="I76">
            <v>3.4944641129727358</v>
          </cell>
          <cell r="J76">
            <v>4.4211635458772207</v>
          </cell>
          <cell r="K76">
            <v>7.5409618979224433</v>
          </cell>
          <cell r="L76">
            <v>3.9350807665995262</v>
          </cell>
          <cell r="M76">
            <v>2.743858249433373</v>
          </cell>
          <cell r="N76">
            <v>2.3111990875687667</v>
          </cell>
          <cell r="O76">
            <v>3.6096457134310356</v>
          </cell>
        </row>
        <row r="77">
          <cell r="B77" t="str">
            <v>na rzecz ludności</v>
          </cell>
          <cell r="C77" t="str">
            <v xml:space="preserve"> r/r</v>
          </cell>
          <cell r="D77">
            <v>4.3989587108330284</v>
          </cell>
          <cell r="E77">
            <v>4.5794042976850875</v>
          </cell>
          <cell r="F77">
            <v>4.4645829236389147</v>
          </cell>
          <cell r="G77">
            <v>4.1397210645217797</v>
          </cell>
          <cell r="H77">
            <v>4.3160245641391555</v>
          </cell>
          <cell r="I77">
            <v>3.5940601629491482</v>
          </cell>
          <cell r="J77">
            <v>4.1804974190409894</v>
          </cell>
          <cell r="K77">
            <v>4.4172518141402719</v>
          </cell>
          <cell r="L77">
            <v>3.896640896563099</v>
          </cell>
          <cell r="M77">
            <v>2.7301725557547911</v>
          </cell>
          <cell r="N77">
            <v>2.6049618470000269</v>
          </cell>
          <cell r="O77">
            <v>2.5507289379770697</v>
          </cell>
        </row>
        <row r="78">
          <cell r="B78" t="str">
            <v>emerytury i renty</v>
          </cell>
          <cell r="C78" t="str">
            <v xml:space="preserve"> r/r</v>
          </cell>
          <cell r="D78" t="str">
            <v>b.d.</v>
          </cell>
          <cell r="E78" t="str">
            <v>b.d.</v>
          </cell>
          <cell r="F78" t="str">
            <v>b.d.</v>
          </cell>
          <cell r="G78" t="str">
            <v>b.d.</v>
          </cell>
          <cell r="H78" t="str">
            <v>b.d.</v>
          </cell>
          <cell r="I78" t="str">
            <v>b.d.</v>
          </cell>
          <cell r="J78" t="str">
            <v>b.d.</v>
          </cell>
          <cell r="K78" t="str">
            <v>b.d.</v>
          </cell>
          <cell r="L78" t="str">
            <v>b.d.</v>
          </cell>
          <cell r="M78" t="str">
            <v>b.d.</v>
          </cell>
          <cell r="N78" t="str">
            <v>b.d.</v>
          </cell>
          <cell r="O78" t="str">
            <v>b.d.</v>
          </cell>
        </row>
        <row r="79">
          <cell r="B79" t="str">
            <v>pozostałe świadczenia</v>
          </cell>
          <cell r="C79" t="str">
            <v xml:space="preserve"> r/r</v>
          </cell>
          <cell r="D79" t="str">
            <v>b.d.</v>
          </cell>
          <cell r="E79" t="str">
            <v>b.d.</v>
          </cell>
          <cell r="F79" t="str">
            <v>b.d.</v>
          </cell>
          <cell r="G79" t="str">
            <v>b.d.</v>
          </cell>
          <cell r="H79" t="str">
            <v>b.d.</v>
          </cell>
          <cell r="I79" t="str">
            <v>b.d.</v>
          </cell>
          <cell r="J79" t="str">
            <v>b.d.</v>
          </cell>
          <cell r="K79" t="str">
            <v>b.d.</v>
          </cell>
          <cell r="L79" t="str">
            <v>b.d.</v>
          </cell>
          <cell r="M79" t="str">
            <v>b.d.</v>
          </cell>
          <cell r="N79" t="str">
            <v>b.d.</v>
          </cell>
          <cell r="O79" t="str">
            <v>b.d.</v>
          </cell>
        </row>
        <row r="80">
          <cell r="B80" t="str">
            <v>odpis na ZUS</v>
          </cell>
          <cell r="C80" t="str">
            <v xml:space="preserve"> r/r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4.1690962099125102</v>
          </cell>
          <cell r="M80">
            <v>4.1690962099125244</v>
          </cell>
          <cell r="N80">
            <v>4.1690962099125528</v>
          </cell>
          <cell r="O80">
            <v>4.1690962099125102</v>
          </cell>
        </row>
        <row r="81">
          <cell r="B81" t="str">
            <v>bieżące</v>
          </cell>
          <cell r="C81" t="str">
            <v xml:space="preserve"> r/r</v>
          </cell>
          <cell r="D81">
            <v>-2.9131697869593012</v>
          </cell>
          <cell r="E81">
            <v>37.217023259426014</v>
          </cell>
          <cell r="F81">
            <v>636.19410892138046</v>
          </cell>
          <cell r="G81">
            <v>-97.413424128283225</v>
          </cell>
          <cell r="H81">
            <v>-54.236278502756754</v>
          </cell>
          <cell r="I81">
            <v>-20.588609833745991</v>
          </cell>
          <cell r="J81">
            <v>222.50223079358682</v>
          </cell>
          <cell r="K81">
            <v>297.50365649714121</v>
          </cell>
          <cell r="L81">
            <v>53.94884213712723</v>
          </cell>
          <cell r="M81">
            <v>-7.1146033782338947</v>
          </cell>
          <cell r="N81">
            <v>-69.274949683373436</v>
          </cell>
          <cell r="O81">
            <v>28.125774406221865</v>
          </cell>
        </row>
        <row r="83">
          <cell r="B83" t="str">
            <v>FUNDUSZ EMERYTALNO - RENTOWY</v>
          </cell>
        </row>
        <row r="84">
          <cell r="D84" t="str">
            <v>I kw. 2014</v>
          </cell>
          <cell r="E84" t="str">
            <v>II kw. 2014</v>
          </cell>
          <cell r="F84" t="str">
            <v>III kw. 2014</v>
          </cell>
          <cell r="G84" t="str">
            <v>IV kw. 2014</v>
          </cell>
          <cell r="H84" t="str">
            <v>I kw. 2015</v>
          </cell>
          <cell r="I84" t="str">
            <v>II kw. 2015</v>
          </cell>
          <cell r="J84" t="str">
            <v>III kw. 2015</v>
          </cell>
          <cell r="K84" t="str">
            <v>IV kw. 2015</v>
          </cell>
          <cell r="L84" t="str">
            <v>I kw. 2016</v>
          </cell>
          <cell r="M84" t="str">
            <v>II kw. 2016</v>
          </cell>
          <cell r="N84" t="str">
            <v>III kw. 2016</v>
          </cell>
          <cell r="O84" t="str">
            <v>IV kw. 2016</v>
          </cell>
        </row>
        <row r="85">
          <cell r="B85" t="str">
            <v>Przychody</v>
          </cell>
          <cell r="C85" t="str">
            <v>r/r</v>
          </cell>
          <cell r="D85">
            <v>15.493338519652241</v>
          </cell>
          <cell r="E85">
            <v>10.385874013005505</v>
          </cell>
          <cell r="F85">
            <v>10.621616418717224</v>
          </cell>
          <cell r="G85">
            <v>11.440857256190156</v>
          </cell>
          <cell r="H85">
            <v>-1.493940124831127</v>
          </cell>
          <cell r="I85">
            <v>2.3085468885112306</v>
          </cell>
          <cell r="J85">
            <v>2.9970828894154948</v>
          </cell>
          <cell r="K85">
            <v>13.290827304501136</v>
          </cell>
          <cell r="L85">
            <v>-9.608527397645716</v>
          </cell>
          <cell r="M85">
            <v>-0.51081230464821203</v>
          </cell>
          <cell r="N85">
            <v>0.15853733574297735</v>
          </cell>
          <cell r="O85">
            <v>-5.5401674628112971</v>
          </cell>
        </row>
        <row r="86">
          <cell r="B86" t="str">
            <v>ze składek</v>
          </cell>
          <cell r="C86" t="str">
            <v>r/r</v>
          </cell>
          <cell r="D86">
            <v>-2.7267804380513638</v>
          </cell>
          <cell r="E86">
            <v>-5.4816642311108126</v>
          </cell>
          <cell r="F86">
            <v>-5.4184268680259322</v>
          </cell>
          <cell r="G86">
            <v>-3.5835990766808266</v>
          </cell>
          <cell r="H86">
            <v>-2.2316566632165689</v>
          </cell>
          <cell r="I86">
            <v>0.57836022961117806</v>
          </cell>
          <cell r="J86">
            <v>0.77688979888381482</v>
          </cell>
          <cell r="K86">
            <v>0.31081686991083757</v>
          </cell>
          <cell r="L86">
            <v>-0.68632681097129478</v>
          </cell>
          <cell r="M86">
            <v>-3.5654290144727838</v>
          </cell>
          <cell r="N86">
            <v>-2.7064815194090528</v>
          </cell>
          <cell r="O86">
            <v>-1.9987363042140771</v>
          </cell>
        </row>
        <row r="87">
          <cell r="B87" t="str">
            <v>dotacje z budżetu</v>
          </cell>
          <cell r="C87" t="str">
            <v>r/r</v>
          </cell>
          <cell r="D87">
            <v>3.6160648217652351</v>
          </cell>
          <cell r="E87">
            <v>0.4792109980090089</v>
          </cell>
          <cell r="F87">
            <v>0.20801697679648612</v>
          </cell>
          <cell r="G87">
            <v>1.932054881909167</v>
          </cell>
          <cell r="H87">
            <v>-0.39922151160706676</v>
          </cell>
          <cell r="I87">
            <v>2.7348670407611166</v>
          </cell>
          <cell r="J87">
            <v>4.1581175069836434</v>
          </cell>
          <cell r="K87">
            <v>16.156717346700503</v>
          </cell>
          <cell r="L87">
            <v>-11.058847404068104</v>
          </cell>
          <cell r="M87">
            <v>0.29442732767491009</v>
          </cell>
          <cell r="N87">
            <v>0.95028035242927444</v>
          </cell>
          <cell r="O87">
            <v>-5.8942008839893134</v>
          </cell>
        </row>
        <row r="88">
          <cell r="B88" t="str">
            <v>pozostałe</v>
          </cell>
          <cell r="C88" t="str">
            <v>r/r</v>
          </cell>
          <cell r="D88">
            <v>3385.7433274313075</v>
          </cell>
          <cell r="E88">
            <v>3375.2815605447176</v>
          </cell>
          <cell r="F88">
            <v>3975.8448476777098</v>
          </cell>
          <cell r="G88">
            <v>2034.6887369557398</v>
          </cell>
          <cell r="H88">
            <v>-8.9688283688370518</v>
          </cell>
          <cell r="I88">
            <v>4.3209628121900323E-2</v>
          </cell>
          <cell r="J88">
            <v>-4.8185315884919078</v>
          </cell>
          <cell r="K88">
            <v>-2.3005411054733713</v>
          </cell>
          <cell r="L88">
            <v>-4.6998354923243397</v>
          </cell>
          <cell r="M88">
            <v>-5.1276568266073639</v>
          </cell>
          <cell r="N88">
            <v>-4.6522355748084152</v>
          </cell>
          <cell r="O88">
            <v>-4.5670806140627178</v>
          </cell>
        </row>
        <row r="89">
          <cell r="B89" t="str">
            <v xml:space="preserve">Koszty </v>
          </cell>
          <cell r="C89" t="str">
            <v>r/r</v>
          </cell>
          <cell r="D89">
            <v>12.814052626571339</v>
          </cell>
          <cell r="E89">
            <v>10.256258214314485</v>
          </cell>
          <cell r="F89">
            <v>10.549742001309184</v>
          </cell>
          <cell r="G89">
            <v>9.8014375889045908</v>
          </cell>
          <cell r="H89">
            <v>0.37655687631816193</v>
          </cell>
          <cell r="I89">
            <v>2.6195040815519377</v>
          </cell>
          <cell r="J89">
            <v>2.9611167737280084</v>
          </cell>
          <cell r="K89">
            <v>2.3592221165668548</v>
          </cell>
          <cell r="L89">
            <v>1.5061920522947645</v>
          </cell>
          <cell r="M89">
            <v>-0.61935487498250552</v>
          </cell>
          <cell r="N89">
            <v>0.11224870296527456</v>
          </cell>
          <cell r="O89">
            <v>1.0527796530514166</v>
          </cell>
        </row>
        <row r="90">
          <cell r="B90" t="str">
            <v>na rzecz ludności</v>
          </cell>
          <cell r="C90" t="str">
            <v>r/r</v>
          </cell>
          <cell r="D90">
            <v>13.163823243653439</v>
          </cell>
          <cell r="E90">
            <v>9.9678029666686569</v>
          </cell>
          <cell r="F90">
            <v>10.656955671702818</v>
          </cell>
          <cell r="G90">
            <v>-49.375906004246474</v>
          </cell>
          <cell r="H90">
            <v>-13.379631467133493</v>
          </cell>
          <cell r="I90">
            <v>-3.2126178439950905</v>
          </cell>
          <cell r="J90">
            <v>-6.6778842229226854</v>
          </cell>
          <cell r="K90">
            <v>104.00946198813642</v>
          </cell>
          <cell r="L90">
            <v>7.1665547274329953</v>
          </cell>
          <cell r="M90">
            <v>-3.0249995482573127</v>
          </cell>
          <cell r="N90">
            <v>0.4560599557117655</v>
          </cell>
          <cell r="O90">
            <v>0.70327201668629868</v>
          </cell>
        </row>
        <row r="91">
          <cell r="B91" t="str">
            <v>emerytury i renty</v>
          </cell>
          <cell r="C91" t="str">
            <v>r/r</v>
          </cell>
          <cell r="D91">
            <v>1.3444541534374963</v>
          </cell>
          <cell r="E91">
            <v>-8.8803112853502313</v>
          </cell>
          <cell r="F91">
            <v>-4.7525663955440507</v>
          </cell>
          <cell r="G91">
            <v>-4.7253418214179561</v>
          </cell>
          <cell r="H91">
            <v>-3.3746622453111286</v>
          </cell>
          <cell r="I91">
            <v>8.5127064919475259</v>
          </cell>
          <cell r="J91">
            <v>4.3786019553100175</v>
          </cell>
          <cell r="K91">
            <v>4.5360668446703443</v>
          </cell>
          <cell r="L91">
            <v>3.0262818416516382</v>
          </cell>
          <cell r="M91">
            <v>-0.27121073916177352</v>
          </cell>
          <cell r="N91">
            <v>-0.45554955184030632</v>
          </cell>
          <cell r="O91">
            <v>-0.3490768534846751</v>
          </cell>
        </row>
        <row r="92">
          <cell r="B92" t="str">
            <v>składki na ubezpieczenie zdrowotne z dotacji</v>
          </cell>
          <cell r="C92" t="str">
            <v>r/r</v>
          </cell>
          <cell r="D92">
            <v>-3.2070298093600513E-3</v>
          </cell>
          <cell r="E92">
            <v>5.7519538382891255E-2</v>
          </cell>
          <cell r="F92">
            <v>2.9664923281984557E-3</v>
          </cell>
          <cell r="G92">
            <v>0.11022156363695501</v>
          </cell>
          <cell r="H92">
            <v>9.9650193458828085E-2</v>
          </cell>
          <cell r="I92">
            <v>0.16014088748164568</v>
          </cell>
          <cell r="J92">
            <v>0.19372902124628411</v>
          </cell>
          <cell r="K92">
            <v>0.10758754908250978</v>
          </cell>
          <cell r="L92">
            <v>0.34442354255060081</v>
          </cell>
          <cell r="M92">
            <v>2.0953569622790269E-2</v>
          </cell>
          <cell r="N92">
            <v>0.13323008950327164</v>
          </cell>
          <cell r="O92">
            <v>-0.17341541663049043</v>
          </cell>
        </row>
        <row r="93">
          <cell r="B93" t="str">
            <v>inne świadczenia na rzecz ludności</v>
          </cell>
          <cell r="C93" t="str">
            <v>r/r</v>
          </cell>
          <cell r="D93">
            <v>777.37278905303208</v>
          </cell>
          <cell r="E93">
            <v>1356.6402116402114</v>
          </cell>
          <cell r="F93">
            <v>1315.0008256956478</v>
          </cell>
          <cell r="G93">
            <v>-3708.2762864395045</v>
          </cell>
          <cell r="H93">
            <v>-89.768207115169076</v>
          </cell>
          <cell r="I93">
            <v>-54.42836127204373</v>
          </cell>
          <cell r="J93">
            <v>-69.41295407763576</v>
          </cell>
          <cell r="K93">
            <v>-111.14829720834264</v>
          </cell>
          <cell r="L93">
            <v>316.42714332097262</v>
          </cell>
          <cell r="M93">
            <v>-34.218867483388053</v>
          </cell>
          <cell r="N93">
            <v>17.547181509903936</v>
          </cell>
          <cell r="O93">
            <v>21.478832842555335</v>
          </cell>
        </row>
        <row r="94">
          <cell r="B94" t="str">
            <v>pozostałe</v>
          </cell>
          <cell r="C94" t="str">
            <v>r/r</v>
          </cell>
          <cell r="D94">
            <v>-5.9151898734177308</v>
          </cell>
          <cell r="E94">
            <v>24.731395348837196</v>
          </cell>
          <cell r="F94">
            <v>5.5021978021978555</v>
          </cell>
          <cell r="G94">
            <v>1276.4198396793588</v>
          </cell>
          <cell r="H94">
            <v>886.35489122391607</v>
          </cell>
          <cell r="I94">
            <v>260.64380203041043</v>
          </cell>
          <cell r="J94">
            <v>478.93070296957353</v>
          </cell>
          <cell r="K94">
            <v>-77.661980669259719</v>
          </cell>
          <cell r="L94">
            <v>-30.508997064632652</v>
          </cell>
          <cell r="M94">
            <v>27.943772795772801</v>
          </cell>
          <cell r="N94">
            <v>-2.6244391109253939</v>
          </cell>
          <cell r="O94">
            <v>3.5655857911030893</v>
          </cell>
        </row>
        <row r="96">
          <cell r="B96" t="str">
            <v>FUNDUSZ PRACY</v>
          </cell>
        </row>
        <row r="97">
          <cell r="D97" t="str">
            <v>I kw. 2014</v>
          </cell>
          <cell r="E97" t="str">
            <v>II kw. 2014</v>
          </cell>
          <cell r="F97" t="str">
            <v>III kw. 2014</v>
          </cell>
          <cell r="G97" t="str">
            <v>IV kw. 2014</v>
          </cell>
          <cell r="H97" t="str">
            <v>I kw. 2015</v>
          </cell>
          <cell r="I97" t="str">
            <v>II kw. 2015</v>
          </cell>
          <cell r="J97" t="str">
            <v>III kw. 2015</v>
          </cell>
          <cell r="K97" t="str">
            <v>IV kw. 2015</v>
          </cell>
          <cell r="L97" t="str">
            <v>I kw. 2016</v>
          </cell>
          <cell r="M97" t="str">
            <v>II kw. 2016</v>
          </cell>
          <cell r="N97" t="str">
            <v>III kw. 2016</v>
          </cell>
          <cell r="O97" t="str">
            <v>IV kw. 2016</v>
          </cell>
        </row>
        <row r="98">
          <cell r="B98" t="str">
            <v>Przychody</v>
          </cell>
          <cell r="C98" t="str">
            <v>r/r</v>
          </cell>
          <cell r="D98">
            <v>-2.8952020898986461</v>
          </cell>
          <cell r="E98">
            <v>22.19175081543257</v>
          </cell>
          <cell r="F98">
            <v>8.2242594156496978</v>
          </cell>
          <cell r="G98">
            <v>8.2736111715555865</v>
          </cell>
          <cell r="H98">
            <v>20.244132317512523</v>
          </cell>
          <cell r="I98">
            <v>3.5868394250242659</v>
          </cell>
          <cell r="J98">
            <v>-0.78107444046797525</v>
          </cell>
          <cell r="K98">
            <v>-20.662352766670409</v>
          </cell>
          <cell r="L98">
            <v>-9.0862377187700787</v>
          </cell>
          <cell r="M98">
            <v>-2.634344729571211</v>
          </cell>
          <cell r="N98">
            <v>30.941314834145516</v>
          </cell>
          <cell r="O98">
            <v>33.488506538888316</v>
          </cell>
        </row>
        <row r="99">
          <cell r="B99" t="str">
            <v>ze składek</v>
          </cell>
          <cell r="C99" t="str">
            <v>r/r</v>
          </cell>
          <cell r="D99">
            <v>3.9873520706354526</v>
          </cell>
          <cell r="E99">
            <v>12.822142846692984</v>
          </cell>
          <cell r="F99">
            <v>8.0782103537656127</v>
          </cell>
          <cell r="G99">
            <v>6.1502964517534195</v>
          </cell>
          <cell r="H99">
            <v>1.115723353862208</v>
          </cell>
          <cell r="I99">
            <v>4.3590082644350758</v>
          </cell>
          <cell r="J99">
            <v>5.4880474600721811</v>
          </cell>
          <cell r="K99">
            <v>3.0539807886699464</v>
          </cell>
          <cell r="L99">
            <v>7.4202445231933609</v>
          </cell>
          <cell r="M99">
            <v>5.6162683364306787</v>
          </cell>
          <cell r="N99">
            <v>5.6598964479783547</v>
          </cell>
          <cell r="O99">
            <v>7.4364581265303258</v>
          </cell>
        </row>
        <row r="100">
          <cell r="B100" t="str">
            <v>środki z UE</v>
          </cell>
          <cell r="C100" t="str">
            <v>r/r</v>
          </cell>
          <cell r="D100">
            <v>-100</v>
          </cell>
          <cell r="E100" t="str">
            <v>b.d.</v>
          </cell>
          <cell r="F100">
            <v>6.6313333333333162</v>
          </cell>
          <cell r="G100">
            <v>38.392804089857066</v>
          </cell>
          <cell r="H100" t="str">
            <v>b.d.</v>
          </cell>
          <cell r="I100">
            <v>-1.2802886815168222</v>
          </cell>
          <cell r="J100">
            <v>-100.01719319524592</v>
          </cell>
          <cell r="K100">
            <v>-100</v>
          </cell>
          <cell r="L100">
            <v>-100</v>
          </cell>
          <cell r="M100">
            <v>-100</v>
          </cell>
          <cell r="N100">
            <v>-2801774.5454545459</v>
          </cell>
          <cell r="O100" t="str">
            <v>b.d.</v>
          </cell>
        </row>
        <row r="101">
          <cell r="B101" t="str">
            <v>pozostałe</v>
          </cell>
          <cell r="C101" t="str">
            <v>r/r</v>
          </cell>
          <cell r="D101">
            <v>19.087117403559745</v>
          </cell>
          <cell r="E101">
            <v>45.263516522905661</v>
          </cell>
          <cell r="F101">
            <v>20.200195946504238</v>
          </cell>
          <cell r="G101">
            <v>-55.570750381353768</v>
          </cell>
          <cell r="H101">
            <v>30.942448857551938</v>
          </cell>
          <cell r="I101">
            <v>-7.8972287982175118</v>
          </cell>
          <cell r="J101">
            <v>-39.434940587253266</v>
          </cell>
          <cell r="K101">
            <v>-16.424294268605635</v>
          </cell>
          <cell r="L101">
            <v>0.58312938390673708</v>
          </cell>
          <cell r="M101">
            <v>-39.051009795160262</v>
          </cell>
          <cell r="N101">
            <v>55.257858331144377</v>
          </cell>
          <cell r="O101">
            <v>7.3412041918815305</v>
          </cell>
        </row>
        <row r="102">
          <cell r="B102" t="str">
            <v>Wydatki</v>
          </cell>
          <cell r="C102" t="str">
            <v>r/r</v>
          </cell>
          <cell r="D102">
            <v>-3.5968836249214604</v>
          </cell>
          <cell r="E102">
            <v>-1.1316629553451492</v>
          </cell>
          <cell r="F102">
            <v>0.15963620570418868</v>
          </cell>
          <cell r="G102">
            <v>4.8993370073725941</v>
          </cell>
          <cell r="H102">
            <v>-5.4924154553581985</v>
          </cell>
          <cell r="I102">
            <v>-10.682187760677891</v>
          </cell>
          <cell r="J102">
            <v>-4.8339277281501722</v>
          </cell>
          <cell r="K102">
            <v>12.625469094538161</v>
          </cell>
          <cell r="L102">
            <v>3.5446565749918761</v>
          </cell>
          <cell r="M102">
            <v>7.856366755927894</v>
          </cell>
          <cell r="N102">
            <v>2.9226072946769506</v>
          </cell>
          <cell r="O102">
            <v>-6.5717714474162392</v>
          </cell>
        </row>
        <row r="103">
          <cell r="B103" t="str">
            <v>zasiłki dla bezrobotnych łącznie ze składkami</v>
          </cell>
          <cell r="C103" t="str">
            <v>r/r</v>
          </cell>
          <cell r="D103">
            <v>-14.864092193415559</v>
          </cell>
          <cell r="E103">
            <v>-22.659441022899102</v>
          </cell>
          <cell r="F103">
            <v>-20.801887109005378</v>
          </cell>
          <cell r="G103">
            <v>-17.415618909805289</v>
          </cell>
          <cell r="H103">
            <v>-13.053092548567008</v>
          </cell>
          <cell r="I103">
            <v>-10.326213254911991</v>
          </cell>
          <cell r="J103">
            <v>-10.501870259915705</v>
          </cell>
          <cell r="K103">
            <v>-10.547778811387118</v>
          </cell>
          <cell r="L103">
            <v>-11.122470528088925</v>
          </cell>
          <cell r="M103">
            <v>-13.14057153053183</v>
          </cell>
          <cell r="N103">
            <v>-15.596427704666439</v>
          </cell>
          <cell r="O103">
            <v>-14.418983475072338</v>
          </cell>
        </row>
        <row r="104">
          <cell r="B104" t="str">
            <v>Zasiłki przedemerytalne i świadczenia przedemerytalne</v>
          </cell>
          <cell r="C104" t="str">
            <v>r/r</v>
          </cell>
          <cell r="D104">
            <v>18.712405419354056</v>
          </cell>
          <cell r="E104">
            <v>17.737576743202311</v>
          </cell>
          <cell r="F104">
            <v>11.770211503330017</v>
          </cell>
          <cell r="G104">
            <v>3.6971889258453245</v>
          </cell>
          <cell r="H104">
            <v>-2.3725225488625767</v>
          </cell>
          <cell r="I104">
            <v>-5.8629659717874461</v>
          </cell>
          <cell r="J104">
            <v>-5.6323596350933798</v>
          </cell>
          <cell r="K104">
            <v>3.2258267157203591E-4</v>
          </cell>
          <cell r="L104">
            <v>0.86810959816403965</v>
          </cell>
          <cell r="M104">
            <v>0.69213042259659119</v>
          </cell>
          <cell r="N104">
            <v>-1.9030848528300481</v>
          </cell>
          <cell r="O104">
            <v>-3.2256125740282471</v>
          </cell>
        </row>
        <row r="105">
          <cell r="B105" t="str">
            <v>dodatki aktywizacyjne i świadczenia integracyjne</v>
          </cell>
          <cell r="C105" t="str">
            <v>r/r</v>
          </cell>
          <cell r="D105">
            <v>13.647136575238264</v>
          </cell>
          <cell r="E105">
            <v>4.4607055084354528</v>
          </cell>
          <cell r="F105">
            <v>-8.271192480734129</v>
          </cell>
          <cell r="G105">
            <v>-4.6771138281384594</v>
          </cell>
          <cell r="H105">
            <v>1.1409912941622764</v>
          </cell>
          <cell r="I105">
            <v>-1.5579315520940327</v>
          </cell>
          <cell r="J105">
            <v>-6.4757529550023634</v>
          </cell>
          <cell r="K105">
            <v>-5.8171539495976248</v>
          </cell>
          <cell r="L105">
            <v>-6.0276208693505993</v>
          </cell>
          <cell r="M105">
            <v>-3.5620404978026272</v>
          </cell>
          <cell r="N105">
            <v>-5.447927430200366</v>
          </cell>
          <cell r="O105">
            <v>-0.77855262258985647</v>
          </cell>
        </row>
        <row r="106">
          <cell r="B106" t="str">
            <v>programy na rzecz promocji zatrudnienia</v>
          </cell>
          <cell r="C106" t="str">
            <v>r/r</v>
          </cell>
          <cell r="D106">
            <v>0.76049356431519755</v>
          </cell>
          <cell r="E106">
            <v>5.5833762384991132</v>
          </cell>
          <cell r="F106">
            <v>6.2958150856603652</v>
          </cell>
          <cell r="G106">
            <v>17.900246149619932</v>
          </cell>
          <cell r="H106">
            <v>-6.1124893291360678</v>
          </cell>
          <cell r="I106">
            <v>-12.01486806978879</v>
          </cell>
          <cell r="J106">
            <v>-1.6937410974071696</v>
          </cell>
          <cell r="K106">
            <v>26.71044216737954</v>
          </cell>
          <cell r="L106">
            <v>25.093368837252996</v>
          </cell>
          <cell r="M106">
            <v>25.555286361994888</v>
          </cell>
          <cell r="N106">
            <v>12.963100885264438</v>
          </cell>
          <cell r="O106">
            <v>-6.4901021835405146</v>
          </cell>
        </row>
        <row r="107">
          <cell r="B107" t="str">
            <v>pozostałe wydatki</v>
          </cell>
          <cell r="C107" t="str">
            <v>r/r</v>
          </cell>
          <cell r="D107">
            <v>-45.046640788295008</v>
          </cell>
          <cell r="E107">
            <v>29.336911197926923</v>
          </cell>
          <cell r="F107">
            <v>47.075642636617687</v>
          </cell>
          <cell r="G107">
            <v>3.6224278279869822</v>
          </cell>
          <cell r="H107">
            <v>91.841720332886325</v>
          </cell>
          <cell r="I107">
            <v>-23.169368229566061</v>
          </cell>
          <cell r="J107">
            <v>-3.4587929390536658</v>
          </cell>
          <cell r="K107">
            <v>7.1367719093788509</v>
          </cell>
          <cell r="L107">
            <v>2.2437909133548999</v>
          </cell>
          <cell r="M107">
            <v>-2.1777940547051742</v>
          </cell>
          <cell r="N107">
            <v>10.771812994654596</v>
          </cell>
          <cell r="O107">
            <v>5.755626409279472</v>
          </cell>
        </row>
        <row r="109">
          <cell r="B109" t="str">
            <v>NARODOWY FUNDUSZ ZDROWIA</v>
          </cell>
        </row>
        <row r="110">
          <cell r="D110" t="str">
            <v>I kw. 2014</v>
          </cell>
          <cell r="E110" t="str">
            <v>II kw. 2014</v>
          </cell>
          <cell r="F110" t="str">
            <v>III kw. 2014</v>
          </cell>
          <cell r="G110" t="str">
            <v>IV kw. 2014</v>
          </cell>
          <cell r="H110" t="str">
            <v>I kw. 2015</v>
          </cell>
          <cell r="I110" t="str">
            <v>II kw. 2015</v>
          </cell>
          <cell r="J110" t="str">
            <v>III kw. 2015</v>
          </cell>
          <cell r="K110" t="str">
            <v>IV kw. 2015</v>
          </cell>
          <cell r="L110" t="str">
            <v>I kw. 2016</v>
          </cell>
          <cell r="M110" t="str">
            <v>II kw. 2016</v>
          </cell>
          <cell r="N110" t="str">
            <v>III kw. 2016</v>
          </cell>
          <cell r="O110" t="str">
            <v>IV kw. 2016</v>
          </cell>
        </row>
        <row r="111">
          <cell r="B111" t="str">
            <v>Przychody</v>
          </cell>
          <cell r="C111" t="str">
            <v xml:space="preserve"> r/r</v>
          </cell>
          <cell r="D111">
            <v>2.0989664847119229</v>
          </cell>
          <cell r="E111">
            <v>-1.9257016962631326</v>
          </cell>
          <cell r="F111">
            <v>1.8480912834950374</v>
          </cell>
          <cell r="G111">
            <v>9.5357280420212334</v>
          </cell>
          <cell r="H111">
            <v>3.4921982580296174</v>
          </cell>
          <cell r="I111">
            <v>3.7044253169709975</v>
          </cell>
          <cell r="J111">
            <v>4.7835649596435843</v>
          </cell>
          <cell r="K111">
            <v>6.3492267838282288</v>
          </cell>
          <cell r="L111">
            <v>4.475176526937787</v>
          </cell>
          <cell r="M111">
            <v>4.5063661107907791</v>
          </cell>
          <cell r="N111">
            <v>5.1129817731806497</v>
          </cell>
          <cell r="O111">
            <v>6.0597359011492955</v>
          </cell>
        </row>
        <row r="112">
          <cell r="B112" t="str">
            <v>ze składek</v>
          </cell>
          <cell r="C112" t="str">
            <v xml:space="preserve"> r/r</v>
          </cell>
          <cell r="D112">
            <v>3.2634387100120961</v>
          </cell>
          <cell r="E112">
            <v>0.68098277867659363</v>
          </cell>
          <cell r="F112">
            <v>3.1268425898419423</v>
          </cell>
          <cell r="G112">
            <v>6.0650850711435567</v>
          </cell>
          <cell r="H112">
            <v>3.5460907790251071</v>
          </cell>
          <cell r="I112">
            <v>3.4796097845142526</v>
          </cell>
          <cell r="J112">
            <v>4.0807737909603645</v>
          </cell>
          <cell r="K112">
            <v>4.3581823964535147</v>
          </cell>
          <cell r="L112">
            <v>4.3842994133502344</v>
          </cell>
          <cell r="M112">
            <v>4.5907058216582328</v>
          </cell>
          <cell r="N112">
            <v>4.7025525042096348</v>
          </cell>
          <cell r="O112">
            <v>4.4329586226352404</v>
          </cell>
        </row>
        <row r="113">
          <cell r="B113" t="str">
            <v>pozostałe z działalności</v>
          </cell>
          <cell r="C113" t="str">
            <v xml:space="preserve"> r/r</v>
          </cell>
          <cell r="D113">
            <v>-21.806806112207681</v>
          </cell>
          <cell r="E113">
            <v>-44.663878870071017</v>
          </cell>
          <cell r="F113">
            <v>-18.58108039839361</v>
          </cell>
          <cell r="G113">
            <v>-284.53496432560007</v>
          </cell>
          <cell r="H113">
            <v>2.7119905786870504</v>
          </cell>
          <cell r="I113">
            <v>16.599413610855621</v>
          </cell>
          <cell r="J113">
            <v>15.459822138064141</v>
          </cell>
          <cell r="K113">
            <v>88.137541056835801</v>
          </cell>
          <cell r="L113">
            <v>11.98413447158724</v>
          </cell>
          <cell r="M113">
            <v>4.4939650487599607</v>
          </cell>
          <cell r="N113">
            <v>10.007433139864148</v>
          </cell>
          <cell r="O113">
            <v>40.934376677618701</v>
          </cell>
        </row>
        <row r="114">
          <cell r="B114" t="str">
            <v>pozostałe przychody</v>
          </cell>
          <cell r="C114" t="str">
            <v xml:space="preserve"> r/r</v>
          </cell>
          <cell r="D114">
            <v>-22.621972799433749</v>
          </cell>
          <cell r="E114">
            <v>-8.4128358065242139</v>
          </cell>
          <cell r="F114">
            <v>-50.521191607922013</v>
          </cell>
          <cell r="G114">
            <v>-62.226978342325346</v>
          </cell>
          <cell r="H114">
            <v>-8.661725391336077</v>
          </cell>
          <cell r="I114">
            <v>-32.975149555533889</v>
          </cell>
          <cell r="J114">
            <v>125.80776433289341</v>
          </cell>
          <cell r="K114">
            <v>-22.025995232225569</v>
          </cell>
          <cell r="L114">
            <v>-36.172225093300405</v>
          </cell>
          <cell r="M114">
            <v>-19.020768601261651</v>
          </cell>
          <cell r="N114">
            <v>37.879086104642681</v>
          </cell>
          <cell r="O114">
            <v>22.385823605286987</v>
          </cell>
        </row>
        <row r="115">
          <cell r="B115" t="str">
            <v>przychody finansowe</v>
          </cell>
          <cell r="C115" t="str">
            <v xml:space="preserve"> r/r</v>
          </cell>
          <cell r="D115">
            <v>-27.198122346670019</v>
          </cell>
          <cell r="E115">
            <v>-21.320023406313908</v>
          </cell>
          <cell r="F115">
            <v>16.647021336744899</v>
          </cell>
          <cell r="G115">
            <v>-40.057443145816883</v>
          </cell>
          <cell r="H115">
            <v>12.347798485520542</v>
          </cell>
          <cell r="I115">
            <v>-16.301564365253057</v>
          </cell>
          <cell r="J115">
            <v>-28.697281573205558</v>
          </cell>
          <cell r="K115">
            <v>-4.4100948136230045</v>
          </cell>
          <cell r="L115">
            <v>-28.331616716091901</v>
          </cell>
          <cell r="M115">
            <v>-7.8273825388044003</v>
          </cell>
          <cell r="N115">
            <v>-0.24032852900312207</v>
          </cell>
          <cell r="O115">
            <v>-18.735153140977985</v>
          </cell>
        </row>
        <row r="116">
          <cell r="B116" t="str">
            <v xml:space="preserve">Koszty </v>
          </cell>
          <cell r="C116" t="str">
            <v xml:space="preserve"> r/r</v>
          </cell>
          <cell r="D116">
            <v>1.3370955883907669</v>
          </cell>
          <cell r="E116">
            <v>-2.6152019314743029</v>
          </cell>
          <cell r="F116">
            <v>0.83339878765238495</v>
          </cell>
          <cell r="G116">
            <v>2.8339237589968462</v>
          </cell>
          <cell r="H116">
            <v>3.8484013821583432</v>
          </cell>
          <cell r="I116">
            <v>4.6963757475240442</v>
          </cell>
          <cell r="J116">
            <v>3.1260299938448526</v>
          </cell>
          <cell r="K116">
            <v>11.777171831509008</v>
          </cell>
          <cell r="L116">
            <v>5.2236720838098023</v>
          </cell>
          <cell r="M116">
            <v>5.8199229559733965</v>
          </cell>
          <cell r="N116">
            <v>9.3148148383157121</v>
          </cell>
          <cell r="O116">
            <v>0.33250867923280225</v>
          </cell>
        </row>
        <row r="117">
          <cell r="B117" t="str">
            <v>świadczeń zdrowotnych</v>
          </cell>
          <cell r="C117" t="str">
            <v xml:space="preserve"> r/r</v>
          </cell>
          <cell r="D117">
            <v>1.3270653274119297</v>
          </cell>
          <cell r="E117">
            <v>0.87454738976559554</v>
          </cell>
          <cell r="F117">
            <v>2.1538540218429603</v>
          </cell>
          <cell r="G117">
            <v>-2.021897179757886</v>
          </cell>
          <cell r="H117">
            <v>3.852256022703429</v>
          </cell>
          <cell r="I117">
            <v>5.1546451876760386</v>
          </cell>
          <cell r="J117">
            <v>6.638723494483429</v>
          </cell>
          <cell r="K117">
            <v>8.865853329527468</v>
          </cell>
          <cell r="L117">
            <v>5.6503686731686997</v>
          </cell>
          <cell r="M117">
            <v>5.9244173779690215</v>
          </cell>
          <cell r="N117">
            <v>6.0414478060617256</v>
          </cell>
          <cell r="O117">
            <v>2.8153101680452579</v>
          </cell>
        </row>
        <row r="118">
          <cell r="B118" t="str">
            <v>pozostałe koszty realizacji zadań</v>
          </cell>
          <cell r="C118" t="str">
            <v xml:space="preserve"> r/r</v>
          </cell>
          <cell r="D118">
            <v>9.9695471482036169E-2</v>
          </cell>
          <cell r="E118">
            <v>7.5093003246593071E-2</v>
          </cell>
          <cell r="F118">
            <v>-0.37977630958879161</v>
          </cell>
          <cell r="G118">
            <v>-25.748483540806788</v>
          </cell>
          <cell r="H118">
            <v>1.4242621657407</v>
          </cell>
          <cell r="I118">
            <v>1.4304426846611449</v>
          </cell>
          <cell r="J118">
            <v>-78.838337226190589</v>
          </cell>
          <cell r="K118">
            <v>-3503.5462813340368</v>
          </cell>
          <cell r="L118">
            <v>2.4907989465411333</v>
          </cell>
          <cell r="M118">
            <v>1.6311053924800376</v>
          </cell>
          <cell r="N118">
            <v>408.59824402517637</v>
          </cell>
          <cell r="O118">
            <v>-92.335297999340114</v>
          </cell>
        </row>
        <row r="119">
          <cell r="B119" t="str">
            <v>koszty administracyjne</v>
          </cell>
          <cell r="C119" t="str">
            <v xml:space="preserve"> r/r</v>
          </cell>
          <cell r="D119">
            <v>3.176618482098263</v>
          </cell>
          <cell r="E119">
            <v>4.3371951166636649</v>
          </cell>
          <cell r="F119">
            <v>2.1043255102951406</v>
          </cell>
          <cell r="G119">
            <v>3.7129477401070403</v>
          </cell>
          <cell r="H119">
            <v>-2.5529618899706747</v>
          </cell>
          <cell r="I119">
            <v>8.6272196489659052</v>
          </cell>
          <cell r="J119">
            <v>2.0713949458470466</v>
          </cell>
          <cell r="K119">
            <v>-7.0054022170204604</v>
          </cell>
          <cell r="L119">
            <v>0.10253695667455531</v>
          </cell>
          <cell r="M119">
            <v>-7.4790318441253731</v>
          </cell>
          <cell r="N119">
            <v>9.1391399952556185E-4</v>
          </cell>
          <cell r="O119">
            <v>7.7380925606969271</v>
          </cell>
        </row>
        <row r="120">
          <cell r="B120" t="str">
            <v>pozostałe koszty</v>
          </cell>
          <cell r="C120" t="str">
            <v xml:space="preserve"> r/r</v>
          </cell>
          <cell r="D120">
            <v>15.023747308055718</v>
          </cell>
          <cell r="E120">
            <v>-85.477665616331265</v>
          </cell>
          <cell r="F120">
            <v>-71.905249248494769</v>
          </cell>
          <cell r="G120">
            <v>-111.31841481544231</v>
          </cell>
          <cell r="H120">
            <v>49.135700986524228</v>
          </cell>
          <cell r="I120">
            <v>-52.810127058384879</v>
          </cell>
          <cell r="J120">
            <v>-32.450459162910221</v>
          </cell>
          <cell r="K120">
            <v>63.269527466933823</v>
          </cell>
          <cell r="L120">
            <v>-46.426906290323529</v>
          </cell>
          <cell r="M120">
            <v>73.838221725513648</v>
          </cell>
          <cell r="N120">
            <v>55.852571536999022</v>
          </cell>
          <cell r="O120">
            <v>-26.82048037592196</v>
          </cell>
        </row>
        <row r="121">
          <cell r="B121" t="str">
            <v>* obserwacja nietypowa</v>
          </cell>
        </row>
        <row r="123">
          <cell r="B123" t="str">
            <v>TAB. 12.   PODSTAWOWE DANE Z ZAKRESU FINANSÓW PUBLICZNYCH (PAŃSTWOWE FUNDUSZE CELOWE)</v>
          </cell>
        </row>
        <row r="125">
          <cell r="B125" t="str">
            <v>FUNDUSZ UBEZPIECZEŃ SPOŁECZNYCH</v>
          </cell>
        </row>
        <row r="126">
          <cell r="D126" t="str">
            <v>I kw. 2014</v>
          </cell>
          <cell r="E126" t="str">
            <v>II kw. 2014</v>
          </cell>
          <cell r="F126" t="str">
            <v>III kw. 2014</v>
          </cell>
          <cell r="G126" t="str">
            <v>IV kw. 2014</v>
          </cell>
          <cell r="H126" t="str">
            <v>I kw. 2015</v>
          </cell>
          <cell r="I126" t="str">
            <v>II kw. 2015</v>
          </cell>
          <cell r="J126" t="str">
            <v>III kw. 2015</v>
          </cell>
          <cell r="K126" t="str">
            <v>IV kw. 2015</v>
          </cell>
          <cell r="L126" t="str">
            <v>I kw. 2016</v>
          </cell>
          <cell r="M126" t="str">
            <v>II kw. 2016</v>
          </cell>
          <cell r="N126" t="str">
            <v>III kw. 2016</v>
          </cell>
          <cell r="O126" t="str">
            <v>IV kw. 2016</v>
          </cell>
        </row>
        <row r="127">
          <cell r="B127" t="str">
            <v>Przychody</v>
          </cell>
          <cell r="C127" t="str">
            <v>kw/kw</v>
          </cell>
          <cell r="D127">
            <v>-10.292299584959665</v>
          </cell>
          <cell r="E127">
            <v>-6.3738766878223601</v>
          </cell>
          <cell r="F127">
            <v>-2.675569713690777</v>
          </cell>
          <cell r="G127">
            <v>0.29871359575331269</v>
          </cell>
          <cell r="H127">
            <v>14.080675487946024</v>
          </cell>
          <cell r="I127">
            <v>-7.1481644851296267</v>
          </cell>
          <cell r="J127">
            <v>2.3853903494199358</v>
          </cell>
          <cell r="K127">
            <v>-3.9511546010230489</v>
          </cell>
          <cell r="L127">
            <v>14.113968486777367</v>
          </cell>
          <cell r="M127">
            <v>-2.7518177263198567</v>
          </cell>
          <cell r="N127">
            <v>-0.23204170037148231</v>
          </cell>
          <cell r="O127">
            <v>-4.3274445232329697</v>
          </cell>
        </row>
        <row r="128">
          <cell r="B128" t="str">
            <v>ze składek</v>
          </cell>
          <cell r="C128" t="str">
            <v>kw/kw</v>
          </cell>
          <cell r="D128">
            <v>9.5770067837049027</v>
          </cell>
          <cell r="E128">
            <v>-1.6345205494477426</v>
          </cell>
          <cell r="F128">
            <v>1.3190788577846888</v>
          </cell>
          <cell r="G128">
            <v>0.4022823169118368</v>
          </cell>
          <cell r="H128">
            <v>11.534511183477278</v>
          </cell>
          <cell r="I128">
            <v>-0.92040419096886694</v>
          </cell>
          <cell r="J128">
            <v>-2.7356268246679747</v>
          </cell>
          <cell r="K128">
            <v>-2.6800486898513185</v>
          </cell>
          <cell r="L128">
            <v>12.193374919640874</v>
          </cell>
          <cell r="M128">
            <v>9.7642405352729611E-2</v>
          </cell>
          <cell r="N128">
            <v>-2.4231597916935925</v>
          </cell>
          <cell r="O128">
            <v>-2.3854329243993959</v>
          </cell>
        </row>
        <row r="129">
          <cell r="B129" t="str">
            <v>dotacje z budżetu</v>
          </cell>
          <cell r="C129" t="str">
            <v>kw/kw</v>
          </cell>
          <cell r="D129">
            <v>-11.489362564199766</v>
          </cell>
          <cell r="E129">
            <v>-9.9835487119353132</v>
          </cell>
          <cell r="F129">
            <v>-26.557087398804541</v>
          </cell>
          <cell r="G129">
            <v>-66.941038701981213</v>
          </cell>
          <cell r="H129">
            <v>417.3544589660014</v>
          </cell>
          <cell r="I129">
            <v>-26.340926125998038</v>
          </cell>
          <cell r="J129">
            <v>24.378670567721855</v>
          </cell>
          <cell r="K129">
            <v>-17.773854681849201</v>
          </cell>
          <cell r="L129">
            <v>33.614744943700288</v>
          </cell>
          <cell r="M129">
            <v>-13.360029274956531</v>
          </cell>
          <cell r="N129">
            <v>10.271873477294619</v>
          </cell>
          <cell r="O129">
            <v>-17.739657491662626</v>
          </cell>
        </row>
        <row r="130">
          <cell r="B130" t="str">
            <v>refundacja z tytułu przekazania składek do OFE</v>
          </cell>
          <cell r="C130" t="str">
            <v>kw/kw</v>
          </cell>
          <cell r="D130">
            <v>41.006799746453169</v>
          </cell>
          <cell r="E130">
            <v>-10.787583231735923</v>
          </cell>
          <cell r="F130">
            <v>-47.808232906396221</v>
          </cell>
          <cell r="G130">
            <v>-51.197919778818687</v>
          </cell>
          <cell r="H130">
            <v>7.1839325561366678</v>
          </cell>
          <cell r="I130">
            <v>-4.5608743365785216</v>
          </cell>
          <cell r="J130">
            <v>4.0054009637277659</v>
          </cell>
          <cell r="K130">
            <v>3.7495118664931937</v>
          </cell>
          <cell r="L130">
            <v>1.3465428472077861</v>
          </cell>
          <cell r="M130">
            <v>4.4388831157651509</v>
          </cell>
          <cell r="N130">
            <v>-9.4975566676478991</v>
          </cell>
          <cell r="O130">
            <v>-4.8506880113246211</v>
          </cell>
        </row>
        <row r="131">
          <cell r="B131" t="str">
            <v>środki z FRD</v>
          </cell>
          <cell r="C131" t="str">
            <v>kw/kw</v>
          </cell>
          <cell r="D131" t="str">
            <v>b.d.</v>
          </cell>
          <cell r="E131" t="str">
            <v>b.d.</v>
          </cell>
          <cell r="F131" t="str">
            <v>b.d.</v>
          </cell>
          <cell r="G131">
            <v>-100</v>
          </cell>
          <cell r="H131" t="str">
            <v>b.d.</v>
          </cell>
          <cell r="I131" t="str">
            <v>b.d.</v>
          </cell>
          <cell r="J131" t="str">
            <v>b.d.</v>
          </cell>
          <cell r="K131" t="str">
            <v>b.d.</v>
          </cell>
          <cell r="L131" t="str">
            <v>b.d.</v>
          </cell>
          <cell r="M131" t="str">
            <v>b.d.</v>
          </cell>
          <cell r="N131" t="str">
            <v>b.d.</v>
          </cell>
          <cell r="O131" t="str">
            <v>b.d.</v>
          </cell>
        </row>
        <row r="132">
          <cell r="B132" t="str">
            <v>pozostałe</v>
          </cell>
          <cell r="C132" t="str">
            <v>kw/kw</v>
          </cell>
          <cell r="D132">
            <v>-77.948408809597737</v>
          </cell>
          <cell r="E132">
            <v>-51.623439646256571</v>
          </cell>
          <cell r="F132">
            <v>-17.818882507977591</v>
          </cell>
          <cell r="G132">
            <v>888.53984830248169</v>
          </cell>
          <cell r="H132">
            <v>-82.828028333780992</v>
          </cell>
          <cell r="I132">
            <v>-4.3322237662799239</v>
          </cell>
          <cell r="J132">
            <v>-6.636403436468882</v>
          </cell>
          <cell r="K132">
            <v>72.086197451763866</v>
          </cell>
          <cell r="L132">
            <v>-29.817321221469342</v>
          </cell>
          <cell r="M132">
            <v>6.2213373181975555</v>
          </cell>
          <cell r="N132">
            <v>-11.393066958481285</v>
          </cell>
          <cell r="O132">
            <v>50.27529909213996</v>
          </cell>
        </row>
        <row r="133">
          <cell r="B133" t="str">
            <v xml:space="preserve">Koszty </v>
          </cell>
          <cell r="C133" t="str">
            <v>kw/kw</v>
          </cell>
          <cell r="D133">
            <v>-29.762478064561208</v>
          </cell>
          <cell r="E133">
            <v>2.052047715681411</v>
          </cell>
          <cell r="F133">
            <v>6.5075011922985482E-2</v>
          </cell>
          <cell r="G133">
            <v>1.5645718082117952</v>
          </cell>
          <cell r="H133">
            <v>0.4162007378810415</v>
          </cell>
          <cell r="I133">
            <v>1.4118177391462723</v>
          </cell>
          <cell r="J133">
            <v>0.96106736341600651</v>
          </cell>
          <cell r="K133">
            <v>4.5990235706097735</v>
          </cell>
          <cell r="L133">
            <v>-2.9507849867171103</v>
          </cell>
          <cell r="M133">
            <v>0.24951488714867764</v>
          </cell>
          <cell r="N133">
            <v>0.53591561682337385</v>
          </cell>
          <cell r="O133">
            <v>5.9265053168407178</v>
          </cell>
        </row>
        <row r="134">
          <cell r="B134" t="str">
            <v>na rzecz ludności</v>
          </cell>
          <cell r="C134" t="str">
            <v>kw/kw</v>
          </cell>
          <cell r="D134">
            <v>1.3115584313902531</v>
          </cell>
          <cell r="E134">
            <v>2.0966045311843402</v>
          </cell>
          <cell r="F134">
            <v>6.8884148232768894E-2</v>
          </cell>
          <cell r="G134">
            <v>0.61136896318166123</v>
          </cell>
          <cell r="H134">
            <v>1.4830739887641471</v>
          </cell>
          <cell r="I134">
            <v>1.3900005912636146</v>
          </cell>
          <cell r="J134">
            <v>0.63536567958458079</v>
          </cell>
          <cell r="K134">
            <v>0.84001236947277391</v>
          </cell>
          <cell r="L134">
            <v>0.9770925024683379</v>
          </cell>
          <cell r="M134">
            <v>0.25167480186689772</v>
          </cell>
          <cell r="N134">
            <v>0.51270818618172598</v>
          </cell>
          <cell r="O134">
            <v>0.78671234266838042</v>
          </cell>
        </row>
        <row r="135">
          <cell r="B135" t="str">
            <v>emerytury i renty</v>
          </cell>
          <cell r="C135" t="str">
            <v>kw/kw</v>
          </cell>
          <cell r="D135" t="str">
            <v>b.d.</v>
          </cell>
          <cell r="E135" t="str">
            <v>b.d.</v>
          </cell>
          <cell r="F135" t="str">
            <v>b.d.</v>
          </cell>
          <cell r="G135" t="str">
            <v>b.d.</v>
          </cell>
          <cell r="H135" t="str">
            <v>b.d.</v>
          </cell>
          <cell r="I135" t="str">
            <v>b.d.</v>
          </cell>
          <cell r="J135" t="str">
            <v>b.d.</v>
          </cell>
          <cell r="K135" t="str">
            <v>b.d.</v>
          </cell>
          <cell r="L135" t="str">
            <v>b.d.</v>
          </cell>
          <cell r="M135" t="str">
            <v>b.d.</v>
          </cell>
          <cell r="N135" t="str">
            <v>b.d.</v>
          </cell>
          <cell r="O135" t="str">
            <v>b.d.</v>
          </cell>
        </row>
        <row r="136">
          <cell r="B136" t="str">
            <v>pozostałe świadczenia</v>
          </cell>
          <cell r="C136" t="str">
            <v>kw/kw</v>
          </cell>
          <cell r="D136" t="str">
            <v>b.d.</v>
          </cell>
          <cell r="E136" t="str">
            <v>b.d.</v>
          </cell>
          <cell r="F136" t="str">
            <v>b.d.</v>
          </cell>
          <cell r="G136" t="str">
            <v>b.d.</v>
          </cell>
          <cell r="H136" t="str">
            <v>b.d.</v>
          </cell>
          <cell r="I136" t="str">
            <v>b.d.</v>
          </cell>
          <cell r="J136" t="str">
            <v>b.d.</v>
          </cell>
          <cell r="K136" t="str">
            <v>b.d.</v>
          </cell>
          <cell r="L136" t="str">
            <v>b.d.</v>
          </cell>
          <cell r="M136" t="str">
            <v>b.d.</v>
          </cell>
          <cell r="N136" t="str">
            <v>b.d.</v>
          </cell>
          <cell r="O136" t="str">
            <v>b.d.</v>
          </cell>
        </row>
        <row r="137">
          <cell r="B137" t="str">
            <v>odpis na ZUS</v>
          </cell>
          <cell r="C137" t="str">
            <v>kw/kw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4.1690962099125102</v>
          </cell>
          <cell r="M137">
            <v>0</v>
          </cell>
          <cell r="N137">
            <v>0</v>
          </cell>
          <cell r="O137">
            <v>0</v>
          </cell>
        </row>
        <row r="138">
          <cell r="B138" t="str">
            <v>bieżące</v>
          </cell>
          <cell r="C138" t="str">
            <v>kw/kw</v>
          </cell>
          <cell r="D138">
            <v>-99.650334813643653</v>
          </cell>
          <cell r="E138">
            <v>-2.0932036683013848</v>
          </cell>
          <cell r="F138">
            <v>-1.6880084895648508</v>
          </cell>
          <cell r="G138">
            <v>668.51702599234318</v>
          </cell>
          <cell r="H138">
            <v>-93.813450291302502</v>
          </cell>
          <cell r="I138">
            <v>69.892538217042471</v>
          </cell>
          <cell r="J138">
            <v>299.2605658898155</v>
          </cell>
          <cell r="K138">
            <v>847.24407691861393</v>
          </cell>
          <cell r="L138">
            <v>-97.604016594789201</v>
          </cell>
          <cell r="M138">
            <v>2.5050632164697078</v>
          </cell>
          <cell r="N138">
            <v>32.069210258771108</v>
          </cell>
          <cell r="O138">
            <v>3850.0791587386907</v>
          </cell>
        </row>
        <row r="139">
          <cell r="B139" t="str">
            <v>Wynik</v>
          </cell>
          <cell r="C139" t="str">
            <v>kw/kw</v>
          </cell>
          <cell r="D139">
            <v>-120.83582620383656</v>
          </cell>
          <cell r="E139">
            <v>-167.63860743123971</v>
          </cell>
          <cell r="F139">
            <v>76.465450432901378</v>
          </cell>
          <cell r="G139">
            <v>21.026685104204716</v>
          </cell>
          <cell r="H139">
            <v>-173.68914265605355</v>
          </cell>
          <cell r="I139">
            <v>-167.4380017759552</v>
          </cell>
          <cell r="J139">
            <v>-37.722099485637273</v>
          </cell>
          <cell r="K139">
            <v>386.36105212871905</v>
          </cell>
          <cell r="L139">
            <v>-153.42113902025599</v>
          </cell>
          <cell r="M139">
            <v>-56.2820121594211</v>
          </cell>
          <cell r="N139">
            <v>-31.640302679467553</v>
          </cell>
          <cell r="O139">
            <v>-621.09156791099315</v>
          </cell>
        </row>
        <row r="141">
          <cell r="B141" t="str">
            <v>FUNDUSZ EMERYTALNO - RENTOWY</v>
          </cell>
        </row>
        <row r="142">
          <cell r="D142" t="str">
            <v>I kw. 2014</v>
          </cell>
          <cell r="E142" t="str">
            <v>II kw. 2014</v>
          </cell>
          <cell r="F142" t="str">
            <v>III kw. 2014</v>
          </cell>
          <cell r="G142" t="str">
            <v>IV kw. 2014</v>
          </cell>
          <cell r="H142" t="str">
            <v>I kw. 2015</v>
          </cell>
          <cell r="I142" t="str">
            <v>II kw. 2015</v>
          </cell>
          <cell r="J142" t="str">
            <v>III kw. 2015</v>
          </cell>
          <cell r="K142" t="str">
            <v>IV kw. 2015</v>
          </cell>
          <cell r="L142" t="str">
            <v>I kw. 2016</v>
          </cell>
          <cell r="M142" t="str">
            <v>II kw. 2016</v>
          </cell>
          <cell r="N142" t="str">
            <v>III kw. 2016</v>
          </cell>
          <cell r="O142" t="str">
            <v>IV kw. 2016</v>
          </cell>
        </row>
        <row r="143">
          <cell r="B143" t="str">
            <v>Przychody</v>
          </cell>
          <cell r="C143" t="str">
            <v>kw/kw</v>
          </cell>
          <cell r="D143">
            <v>5.4036474267343095</v>
          </cell>
          <cell r="E143">
            <v>1.4350744993231359</v>
          </cell>
          <cell r="F143">
            <v>-9.9072361801376019E-2</v>
          </cell>
          <cell r="G143">
            <v>4.3352668575074631</v>
          </cell>
          <cell r="H143">
            <v>-6.8304187519847375</v>
          </cell>
          <cell r="I143">
            <v>5.3506260295525863</v>
          </cell>
          <cell r="J143">
            <v>0.57326037377730188</v>
          </cell>
          <cell r="K143">
            <v>14.762752184097309</v>
          </cell>
          <cell r="L143">
            <v>-25.662687340811829</v>
          </cell>
          <cell r="M143">
            <v>15.953949029966168</v>
          </cell>
          <cell r="N143">
            <v>1.2499035068009192</v>
          </cell>
          <cell r="O143">
            <v>8.2331136334210981</v>
          </cell>
        </row>
        <row r="144">
          <cell r="B144" t="str">
            <v>ze składek</v>
          </cell>
          <cell r="C144" t="str">
            <v>kw/kw</v>
          </cell>
          <cell r="D144">
            <v>-1.2531522275741338</v>
          </cell>
          <cell r="E144">
            <v>-0.19430384364892461</v>
          </cell>
          <cell r="F144">
            <v>-1.6105274558648688</v>
          </cell>
          <cell r="G144">
            <v>-0.5685633455521355</v>
          </cell>
          <cell r="H144">
            <v>0.13146750953485764</v>
          </cell>
          <cell r="I144">
            <v>2.6742697930515931</v>
          </cell>
          <cell r="J144">
            <v>-1.4163184872501944</v>
          </cell>
          <cell r="K144">
            <v>-1.0284138232361926</v>
          </cell>
          <cell r="L144">
            <v>-0.8638933418683763</v>
          </cell>
          <cell r="M144">
            <v>-0.30225606599536547</v>
          </cell>
          <cell r="N144">
            <v>-0.53822875838889672</v>
          </cell>
          <cell r="O144">
            <v>-0.30846178890992348</v>
          </cell>
        </row>
        <row r="145">
          <cell r="B145" t="str">
            <v>dotacje z budżetu</v>
          </cell>
          <cell r="C145" t="str">
            <v>kw/kw</v>
          </cell>
          <cell r="D145">
            <v>-6.2716209881256617</v>
          </cell>
          <cell r="E145">
            <v>3.3191975144883941</v>
          </cell>
          <cell r="F145">
            <v>-0.40950267794941908</v>
          </cell>
          <cell r="G145">
            <v>5.6916670028285239</v>
          </cell>
          <cell r="H145">
            <v>-8.4152720471185489</v>
          </cell>
          <cell r="I145">
            <v>6.570291723634142</v>
          </cell>
          <cell r="J145">
            <v>0.97018686492707218</v>
          </cell>
          <cell r="K145">
            <v>17.866925629929938</v>
          </cell>
          <cell r="L145">
            <v>-29.873609978135974</v>
          </cell>
          <cell r="M145">
            <v>20.17391349900295</v>
          </cell>
          <cell r="N145">
            <v>1.6304588683657215</v>
          </cell>
          <cell r="O145">
            <v>9.8754870915525714</v>
          </cell>
        </row>
        <row r="146">
          <cell r="B146" t="str">
            <v>pozostałe</v>
          </cell>
          <cell r="C146" t="str">
            <v>kw/kw</v>
          </cell>
          <cell r="D146">
            <v>2290.8825116948551</v>
          </cell>
          <cell r="E146">
            <v>-11.179570343585937</v>
          </cell>
          <cell r="F146">
            <v>3.7183579494066521</v>
          </cell>
          <cell r="G146">
            <v>-3.0812462219608676</v>
          </cell>
          <cell r="H146">
            <v>1.9562395698127233</v>
          </cell>
          <cell r="I146">
            <v>-2.3863946365537316</v>
          </cell>
          <cell r="J146">
            <v>-1.3219822959386107</v>
          </cell>
          <cell r="K146">
            <v>-0.517296498218073</v>
          </cell>
          <cell r="L146">
            <v>-0.54759244801216767</v>
          </cell>
          <cell r="M146">
            <v>-2.824601465539871</v>
          </cell>
          <cell r="N146">
            <v>-0.82749016964885413</v>
          </cell>
          <cell r="O146">
            <v>-0.42844862891939783</v>
          </cell>
        </row>
        <row r="147">
          <cell r="B147" t="str">
            <v xml:space="preserve">Koszty </v>
          </cell>
          <cell r="C147" t="str">
            <v>kw/kw</v>
          </cell>
          <cell r="D147">
            <v>8.7129256653875018</v>
          </cell>
          <cell r="E147">
            <v>-0.17198689188768412</v>
          </cell>
          <cell r="F147">
            <v>-0.33517025148690038</v>
          </cell>
          <cell r="G147">
            <v>1.5155299279067549</v>
          </cell>
          <cell r="H147">
            <v>-0.6185218895039668</v>
          </cell>
          <cell r="I147">
            <v>2.0587029222765523</v>
          </cell>
          <cell r="J147">
            <v>-3.3934502795602839E-3</v>
          </cell>
          <cell r="K147">
            <v>0.92208594636207408</v>
          </cell>
          <cell r="L147">
            <v>-1.4467363572097582</v>
          </cell>
          <cell r="M147">
            <v>-7.841362216626635E-2</v>
          </cell>
          <cell r="N147">
            <v>0.73274460801519581</v>
          </cell>
          <cell r="O147">
            <v>1.8702251262284335</v>
          </cell>
        </row>
        <row r="148">
          <cell r="B148" t="str">
            <v>na rzecz ludności</v>
          </cell>
          <cell r="C148" t="str">
            <v>kw/kw</v>
          </cell>
          <cell r="D148">
            <v>12.052287899914703</v>
          </cell>
          <cell r="E148">
            <v>-0.86279973846328062</v>
          </cell>
          <cell r="F148">
            <v>-0.10544088893998094</v>
          </cell>
          <cell r="G148">
            <v>-54.379709005875164</v>
          </cell>
          <cell r="H148">
            <v>91.727094882046345</v>
          </cell>
          <cell r="I148">
            <v>10.773369475437079</v>
          </cell>
          <cell r="J148">
            <v>-3.6819531306637856</v>
          </cell>
          <cell r="K148">
            <v>-0.27046703821409324</v>
          </cell>
          <cell r="L148">
            <v>0.71460414715174636</v>
          </cell>
          <cell r="M148">
            <v>0.23880661502424516</v>
          </cell>
          <cell r="N148">
            <v>-0.22447593657921061</v>
          </cell>
          <cell r="O148">
            <v>-2.5042885660440106E-2</v>
          </cell>
        </row>
        <row r="149">
          <cell r="B149" t="str">
            <v>emerytury i renty</v>
          </cell>
          <cell r="C149" t="str">
            <v>kw/kw</v>
          </cell>
          <cell r="D149">
            <v>-3.7406971982349546E-2</v>
          </cell>
          <cell r="E149">
            <v>-7.8633314190592785</v>
          </cell>
          <cell r="F149">
            <v>3.8937024856902269</v>
          </cell>
          <cell r="G149">
            <v>-0.43237287089704068</v>
          </cell>
          <cell r="H149">
            <v>1.379732017113227</v>
          </cell>
          <cell r="I149">
            <v>3.4718170947278111</v>
          </cell>
          <cell r="J149">
            <v>-6.4427770751507296E-2</v>
          </cell>
          <cell r="K149">
            <v>-0.28216578729895048</v>
          </cell>
          <cell r="L149">
            <v>-8.4466930001610763E-2</v>
          </cell>
          <cell r="M149">
            <v>0.16006456814865544</v>
          </cell>
          <cell r="N149">
            <v>-0.24914880131477446</v>
          </cell>
          <cell r="O149">
            <v>-0.17550763774862332</v>
          </cell>
        </row>
        <row r="150">
          <cell r="B150" t="str">
            <v>składki na ubezpieczenie zdrowotne z dotacji</v>
          </cell>
          <cell r="C150" t="str">
            <v>kw/kw</v>
          </cell>
          <cell r="D150">
            <v>-0.17699479306014609</v>
          </cell>
          <cell r="E150">
            <v>0.42082162157208813</v>
          </cell>
          <cell r="F150">
            <v>-2.8058873447619703E-2</v>
          </cell>
          <cell r="G150">
            <v>-0.1045087063967145</v>
          </cell>
          <cell r="H150">
            <v>-0.18753583396339479</v>
          </cell>
          <cell r="I150">
            <v>0.481506401014272</v>
          </cell>
          <cell r="J150">
            <v>5.4661485972502533E-3</v>
          </cell>
          <cell r="K150">
            <v>-0.19039376893121585</v>
          </cell>
          <cell r="L150">
            <v>4.8601952292528949E-2</v>
          </cell>
          <cell r="M150">
            <v>0.15759452820852005</v>
          </cell>
          <cell r="N150">
            <v>0.11772528338318011</v>
          </cell>
          <cell r="O150">
            <v>-0.49604821743329808</v>
          </cell>
        </row>
        <row r="151">
          <cell r="B151" t="str">
            <v>inne świadczenia na rzecz ludności</v>
          </cell>
          <cell r="C151" t="str">
            <v>kw/kw</v>
          </cell>
          <cell r="D151">
            <v>999.78655488039385</v>
          </cell>
          <cell r="E151">
            <v>44.407649147714835</v>
          </cell>
          <cell r="F151">
            <v>-17.003202508732755</v>
          </cell>
          <cell r="G151">
            <v>-373.74099722385535</v>
          </cell>
          <cell r="H151">
            <v>-103.11860493869268</v>
          </cell>
          <cell r="I151">
            <v>543.18084724619359</v>
          </cell>
          <cell r="J151">
            <v>-44.293711458806598</v>
          </cell>
          <cell r="K151">
            <v>-0.22750144274958473</v>
          </cell>
          <cell r="L151">
            <v>16.490592374468619</v>
          </cell>
          <cell r="M151">
            <v>1.6004005104865513</v>
          </cell>
          <cell r="N151">
            <v>-0.45599764125188358</v>
          </cell>
          <cell r="O151">
            <v>3.1096323947088962</v>
          </cell>
        </row>
        <row r="152">
          <cell r="B152" t="str">
            <v>pozostałe</v>
          </cell>
          <cell r="C152" t="str">
            <v>kw/kw</v>
          </cell>
          <cell r="D152">
            <v>-62.762024048096194</v>
          </cell>
          <cell r="E152">
            <v>44.320368103111917</v>
          </cell>
          <cell r="F152">
            <v>-10.498839366452543</v>
          </cell>
          <cell r="G152">
            <v>2761.597591842261</v>
          </cell>
          <cell r="H152">
            <v>-73.31493003762921</v>
          </cell>
          <cell r="I152">
            <v>-47.2317248829671</v>
          </cell>
          <cell r="J152">
            <v>43.673534802084788</v>
          </cell>
          <cell r="K152">
            <v>10.414635111746321</v>
          </cell>
          <cell r="L152">
            <v>-16.985823692357869</v>
          </cell>
          <cell r="M152">
            <v>-2.8453768514774396</v>
          </cell>
          <cell r="N152">
            <v>9.3471822079270481</v>
          </cell>
          <cell r="O152">
            <v>17.433535281868814</v>
          </cell>
        </row>
        <row r="153">
          <cell r="B153" t="str">
            <v>Wynik</v>
          </cell>
          <cell r="C153" t="str">
            <v>kw/kw</v>
          </cell>
          <cell r="D153">
            <v>-227.59076738986349</v>
          </cell>
          <cell r="E153">
            <v>-94.97149485426668</v>
          </cell>
          <cell r="F153">
            <v>-281.27607361965465</v>
          </cell>
          <cell r="G153">
            <v>1850.6159469338306</v>
          </cell>
          <cell r="H153">
            <v>-218.50762013158422</v>
          </cell>
          <cell r="I153">
            <v>-88.721011946591247</v>
          </cell>
          <cell r="J153">
            <v>-148.53582554518283</v>
          </cell>
          <cell r="K153">
            <v>7388.1792896855432</v>
          </cell>
          <cell r="L153">
            <v>-199.53213951528258</v>
          </cell>
          <cell r="M153">
            <v>-98.025605695257894</v>
          </cell>
          <cell r="N153">
            <v>-184.82116894446224</v>
          </cell>
          <cell r="O153">
            <v>2727.0226259856954</v>
          </cell>
        </row>
        <row r="155">
          <cell r="B155" t="str">
            <v>FUNDUSZ PRACY</v>
          </cell>
        </row>
        <row r="156">
          <cell r="D156" t="str">
            <v>I kw. 2014</v>
          </cell>
          <cell r="E156" t="str">
            <v>II kw. 2014</v>
          </cell>
          <cell r="F156" t="str">
            <v>III kw. 2014</v>
          </cell>
          <cell r="G156" t="str">
            <v>IV kw. 2014</v>
          </cell>
          <cell r="H156" t="str">
            <v>I kw. 2015</v>
          </cell>
          <cell r="I156" t="str">
            <v>II kw. 2015</v>
          </cell>
          <cell r="J156" t="str">
            <v>III kw. 2015</v>
          </cell>
          <cell r="K156" t="str">
            <v>IV kw. 2015</v>
          </cell>
          <cell r="L156" t="str">
            <v>I kw. 2016</v>
          </cell>
          <cell r="M156" t="str">
            <v>II kw. 2016</v>
          </cell>
          <cell r="N156" t="str">
            <v>III kw. 2016</v>
          </cell>
          <cell r="O156" t="str">
            <v>IV kw. 2016</v>
          </cell>
        </row>
        <row r="157">
          <cell r="B157" t="str">
            <v>Przychody</v>
          </cell>
          <cell r="C157" t="str">
            <v>kw/kw</v>
          </cell>
          <cell r="D157">
            <v>-16.842763348400695</v>
          </cell>
          <cell r="E157">
            <v>5.7751648180564246</v>
          </cell>
          <cell r="F157">
            <v>-4.9596994744584606</v>
          </cell>
          <cell r="G157">
            <v>29.518277797908354</v>
          </cell>
          <cell r="H157">
            <v>-7.6490600165696065</v>
          </cell>
          <cell r="I157">
            <v>-8.877757259447506</v>
          </cell>
          <cell r="J157">
            <v>-8.9672341067563224</v>
          </cell>
          <cell r="K157">
            <v>3.5656793928227017</v>
          </cell>
          <cell r="L157">
            <v>5.8258178416789548</v>
          </cell>
          <cell r="M157">
            <v>-2.4110690007521782</v>
          </cell>
          <cell r="N157">
            <v>22.424586225431867</v>
          </cell>
          <cell r="O157">
            <v>5.5803348877640104</v>
          </cell>
        </row>
        <row r="158">
          <cell r="B158" t="str">
            <v>ze składek</v>
          </cell>
          <cell r="C158" t="str">
            <v>kw/kw</v>
          </cell>
          <cell r="D158">
            <v>5.3200503084357251</v>
          </cell>
          <cell r="E158">
            <v>-1.9006512948935779</v>
          </cell>
          <cell r="F158">
            <v>-1.8267642439355569</v>
          </cell>
          <cell r="G158">
            <v>4.6528172493045759</v>
          </cell>
          <cell r="H158">
            <v>0.32485472561036488</v>
          </cell>
          <cell r="I158">
            <v>1.2458834559765393</v>
          </cell>
          <cell r="J158">
            <v>-0.76464768136474959</v>
          </cell>
          <cell r="K158">
            <v>2.2380229605838338</v>
          </cell>
          <cell r="L158">
            <v>4.5754889224402007</v>
          </cell>
          <cell r="M158">
            <v>-0.45440277566480347</v>
          </cell>
          <cell r="N158">
            <v>-0.72365540727075484</v>
          </cell>
          <cell r="O158">
            <v>3.9570493820427828</v>
          </cell>
        </row>
        <row r="159">
          <cell r="B159" t="str">
            <v>środki z UE</v>
          </cell>
          <cell r="C159" t="str">
            <v>kw/kw</v>
          </cell>
          <cell r="D159">
            <v>-100</v>
          </cell>
          <cell r="E159" t="str">
            <v>b.d.</v>
          </cell>
          <cell r="F159">
            <v>-30.794750340462045</v>
          </cell>
          <cell r="G159">
            <v>475.18365458558139</v>
          </cell>
          <cell r="H159">
            <v>-37.970888782365876</v>
          </cell>
          <cell r="I159">
            <v>-60.018163147648075</v>
          </cell>
          <cell r="J159">
            <v>-100.01205290568163</v>
          </cell>
          <cell r="K159">
            <v>-100</v>
          </cell>
          <cell r="L159" t="str">
            <v>b.d.</v>
          </cell>
          <cell r="M159" t="str">
            <v>b.d.</v>
          </cell>
          <cell r="N159" t="str">
            <v>b.d.</v>
          </cell>
          <cell r="O159">
            <v>9.3847770262070327</v>
          </cell>
        </row>
        <row r="160">
          <cell r="B160" t="str">
            <v>pozostałe</v>
          </cell>
          <cell r="C160" t="str">
            <v>kw/kw</v>
          </cell>
          <cell r="D160">
            <v>-56.413259456626143</v>
          </cell>
          <cell r="E160">
            <v>7.8280776024330692</v>
          </cell>
          <cell r="F160">
            <v>-37.804928698294958</v>
          </cell>
          <cell r="G160">
            <v>51.99410782677009</v>
          </cell>
          <cell r="H160">
            <v>28.459395408578615</v>
          </cell>
          <cell r="I160">
            <v>-24.155498486599697</v>
          </cell>
          <cell r="J160">
            <v>-59.101684570215355</v>
          </cell>
          <cell r="K160">
            <v>109.74163902103663</v>
          </cell>
          <cell r="L160">
            <v>54.600525067488775</v>
          </cell>
          <cell r="M160">
            <v>-54.041539489317088</v>
          </cell>
          <cell r="N160">
            <v>4.1819534932302673</v>
          </cell>
          <cell r="O160">
            <v>45.00985871953614</v>
          </cell>
        </row>
        <row r="161">
          <cell r="B161" t="str">
            <v>Wydatki</v>
          </cell>
          <cell r="C161" t="str">
            <v>kw/kw</v>
          </cell>
          <cell r="D161">
            <v>-30.815375393697053</v>
          </cell>
          <cell r="E161">
            <v>38.417149974813242</v>
          </cell>
          <cell r="F161">
            <v>-0.26496454273345194</v>
          </cell>
          <cell r="G161">
            <v>9.8311435118278325</v>
          </cell>
          <cell r="H161">
            <v>-37.669084040922584</v>
          </cell>
          <cell r="I161">
            <v>30.816135781277865</v>
          </cell>
          <cell r="J161">
            <v>6.2653837392487475</v>
          </cell>
          <cell r="K161">
            <v>29.981029624442527</v>
          </cell>
          <cell r="L161">
            <v>-42.694726700140826</v>
          </cell>
          <cell r="M161">
            <v>36.263459507445589</v>
          </cell>
          <cell r="N161">
            <v>1.4044018779423055</v>
          </cell>
          <cell r="O161">
            <v>17.990572357766624</v>
          </cell>
        </row>
        <row r="162">
          <cell r="B162" t="str">
            <v>zasiłki dla bezrobotnych łącznie ze składkami</v>
          </cell>
          <cell r="C162" t="str">
            <v>kw/kw</v>
          </cell>
          <cell r="D162">
            <v>2.5495615844884867</v>
          </cell>
          <cell r="E162">
            <v>-3.5436066049266799</v>
          </cell>
          <cell r="F162">
            <v>-10.081519026820757</v>
          </cell>
          <cell r="G162">
            <v>-7.1495250418241625</v>
          </cell>
          <cell r="H162">
            <v>7.9667501598579236</v>
          </cell>
          <cell r="I162">
            <v>-0.51848530275054827</v>
          </cell>
          <cell r="J162">
            <v>-10.257655349770189</v>
          </cell>
          <cell r="K162">
            <v>-7.1971531969726783</v>
          </cell>
          <cell r="L162">
            <v>7.2731106261312704</v>
          </cell>
          <cell r="M162">
            <v>-2.7773660989196998</v>
          </cell>
          <cell r="N162">
            <v>-12.79502285349551</v>
          </cell>
          <cell r="O162">
            <v>-5.9025376553960029</v>
          </cell>
        </row>
        <row r="163">
          <cell r="B163" t="str">
            <v>Zasiłki przedemerytalne i świadczenia przedemerytalne</v>
          </cell>
          <cell r="C163" t="str">
            <v>kw/kw</v>
          </cell>
          <cell r="D163">
            <v>3.8732815912213567</v>
          </cell>
          <cell r="E163">
            <v>4.0678037920563952</v>
          </cell>
          <cell r="F163">
            <v>-0.24430110665143445</v>
          </cell>
          <cell r="G163">
            <v>-3.8367735712405846</v>
          </cell>
          <cell r="H163">
            <v>-2.2067371221177581</v>
          </cell>
          <cell r="I163">
            <v>0.34710147783320622</v>
          </cell>
          <cell r="J163">
            <v>6.9204391678567845E-5</v>
          </cell>
          <cell r="K163">
            <v>1.9030848528300623</v>
          </cell>
          <cell r="L163">
            <v>-1.3581026223849193</v>
          </cell>
          <cell r="M163">
            <v>0.17203127716226163</v>
          </cell>
          <cell r="N163">
            <v>-2.5773090480473826</v>
          </cell>
          <cell r="O163">
            <v>0.52924292934761752</v>
          </cell>
        </row>
        <row r="164">
          <cell r="B164" t="str">
            <v xml:space="preserve">dodatki aktywizacyjne i świadczenia integracyjne </v>
          </cell>
          <cell r="C164" t="str">
            <v>kw/kw</v>
          </cell>
          <cell r="D164">
            <v>-16.841086926265177</v>
          </cell>
          <cell r="E164">
            <v>12.25384289074502</v>
          </cell>
          <cell r="F164">
            <v>4.0753872085353748</v>
          </cell>
          <cell r="G164">
            <v>-1.8841600217558039</v>
          </cell>
          <cell r="H164">
            <v>-11.765419187387167</v>
          </cell>
          <cell r="I164">
            <v>9.2583762922741357</v>
          </cell>
          <cell r="J164">
            <v>-1.1238550950835986</v>
          </cell>
          <cell r="K164">
            <v>-1.1932269571674112</v>
          </cell>
          <cell r="L164">
            <v>-11.962593738997001</v>
          </cell>
          <cell r="M164">
            <v>12.125019773109159</v>
          </cell>
          <cell r="N164">
            <v>-3.0574218209307844</v>
          </cell>
          <cell r="O164">
            <v>3.6862626650923715</v>
          </cell>
        </row>
        <row r="165">
          <cell r="B165" t="str">
            <v>programy na rzecz promocji zatrudnienia</v>
          </cell>
          <cell r="C165" t="str">
            <v>kw/kw</v>
          </cell>
          <cell r="D165">
            <v>-58.170154837679213</v>
          </cell>
          <cell r="E165">
            <v>115.15091487373326</v>
          </cell>
          <cell r="F165">
            <v>5.3622623800111882</v>
          </cell>
          <cell r="G165">
            <v>24.336938662416557</v>
          </cell>
          <cell r="H165">
            <v>-66.689636686134776</v>
          </cell>
          <cell r="I165">
            <v>101.62513091259996</v>
          </cell>
          <cell r="J165">
            <v>17.721819776413554</v>
          </cell>
          <cell r="K165">
            <v>60.262313422626022</v>
          </cell>
          <cell r="L165">
            <v>-67.114742140825911</v>
          </cell>
          <cell r="M165">
            <v>102.36964824603331</v>
          </cell>
          <cell r="N165">
            <v>5.9152679996216051</v>
          </cell>
          <cell r="O165">
            <v>32.663785205404508</v>
          </cell>
        </row>
        <row r="166">
          <cell r="B166" t="str">
            <v>pozostałe wydatki</v>
          </cell>
          <cell r="C166" t="str">
            <v>kw/kw</v>
          </cell>
          <cell r="D166">
            <v>-71.949546653920635</v>
          </cell>
          <cell r="E166">
            <v>220.5600123452229</v>
          </cell>
          <cell r="F166">
            <v>0.54831319280739876</v>
          </cell>
          <cell r="G166">
            <v>14.611908233050542</v>
          </cell>
          <cell r="H166">
            <v>-48.068701546328441</v>
          </cell>
          <cell r="I166">
            <v>28.380981082140522</v>
          </cell>
          <cell r="J166">
            <v>26.343559852272122</v>
          </cell>
          <cell r="K166">
            <v>27.190763864296656</v>
          </cell>
          <cell r="L166">
            <v>-50.440425576314993</v>
          </cell>
          <cell r="M166">
            <v>22.829079973361786</v>
          </cell>
          <cell r="N166">
            <v>43.0687955745083</v>
          </cell>
          <cell r="O166">
            <v>21.431062129429449</v>
          </cell>
        </row>
        <row r="167">
          <cell r="B167" t="str">
            <v>Wynik</v>
          </cell>
          <cell r="C167" t="str">
            <v>kw/kw</v>
          </cell>
          <cell r="D167">
            <v>-1754.9178811636182</v>
          </cell>
          <cell r="E167">
            <v>-163.97126340647594</v>
          </cell>
          <cell r="F167">
            <v>47.865376862296273</v>
          </cell>
          <cell r="G167">
            <v>-119.89624501791904</v>
          </cell>
          <cell r="H167">
            <v>1250.0470820937917</v>
          </cell>
          <cell r="I167">
            <v>-85.656851209114251</v>
          </cell>
          <cell r="J167">
            <v>-277.69382767767001</v>
          </cell>
          <cell r="K167">
            <v>282.24962189446086</v>
          </cell>
          <cell r="L167">
            <v>-168.24026142387058</v>
          </cell>
          <cell r="M167">
            <v>-118.92219915553252</v>
          </cell>
          <cell r="N167">
            <v>-433.59837382634811</v>
          </cell>
          <cell r="O167">
            <v>-76.259202053107614</v>
          </cell>
        </row>
        <row r="169">
          <cell r="B169" t="str">
            <v>NARODOWY FUNDUSZ ZDROWIA</v>
          </cell>
        </row>
        <row r="170">
          <cell r="D170" t="str">
            <v>I kw. 2014</v>
          </cell>
          <cell r="E170" t="str">
            <v>II kw. 2014</v>
          </cell>
          <cell r="F170" t="str">
            <v>III kw. 2014</v>
          </cell>
          <cell r="G170" t="str">
            <v>IV kw. 2014</v>
          </cell>
          <cell r="H170" t="str">
            <v>I kw. 2015</v>
          </cell>
          <cell r="I170" t="str">
            <v>II kw. 2015</v>
          </cell>
          <cell r="J170" t="str">
            <v>III kw. 2015</v>
          </cell>
          <cell r="K170" t="str">
            <v>IV kw. 2015</v>
          </cell>
          <cell r="L170" t="str">
            <v>I kw. 2016</v>
          </cell>
          <cell r="M170" t="str">
            <v>II kw. 2016</v>
          </cell>
          <cell r="N170" t="str">
            <v>III kw. 2016</v>
          </cell>
          <cell r="O170" t="str">
            <v>IV kw. 2016</v>
          </cell>
        </row>
        <row r="171">
          <cell r="B171" t="str">
            <v>Przychody</v>
          </cell>
          <cell r="C171" t="str">
            <v>kw/kw</v>
          </cell>
          <cell r="D171">
            <v>7.396988933252004</v>
          </cell>
          <cell r="E171">
            <v>-1.0852325230138575</v>
          </cell>
          <cell r="F171">
            <v>7.7932783913880144E-2</v>
          </cell>
          <cell r="G171">
            <v>3.0301266038153614</v>
          </cell>
          <cell r="H171">
            <v>1.4714620487259964</v>
          </cell>
          <cell r="I171">
            <v>-0.88239220711706423</v>
          </cell>
          <cell r="J171">
            <v>1.1193354462761533</v>
          </cell>
          <cell r="K171">
            <v>4.5695887897662999</v>
          </cell>
          <cell r="L171">
            <v>-0.31663388079120125</v>
          </cell>
          <cell r="M171">
            <v>-0.85280204950898053</v>
          </cell>
          <cell r="N171">
            <v>1.7062908149772227</v>
          </cell>
          <cell r="O171">
            <v>5.511448569373016</v>
          </cell>
        </row>
        <row r="172">
          <cell r="B172" t="str">
            <v>ze składek</v>
          </cell>
          <cell r="C172" t="str">
            <v>kw/kw</v>
          </cell>
          <cell r="D172">
            <v>3.4902752050398647</v>
          </cell>
          <cell r="E172">
            <v>-1.2979111533305172</v>
          </cell>
          <cell r="F172">
            <v>-0.29961863551874046</v>
          </cell>
          <cell r="G172">
            <v>4.1477134366894006</v>
          </cell>
          <cell r="H172">
            <v>1.0324313975663273</v>
          </cell>
          <cell r="I172">
            <v>-1.3612820925659435</v>
          </cell>
          <cell r="J172">
            <v>0.27958997214889791</v>
          </cell>
          <cell r="K172">
            <v>4.4253004577832229</v>
          </cell>
          <cell r="L172">
            <v>1.0577161012410414</v>
          </cell>
          <cell r="M172">
            <v>-1.1662368262011569</v>
          </cell>
          <cell r="N172">
            <v>0.38682645533243942</v>
          </cell>
          <cell r="O172">
            <v>4.1564204600023089</v>
          </cell>
        </row>
        <row r="173">
          <cell r="B173" t="str">
            <v>pozostałe z działalności</v>
          </cell>
          <cell r="C173" t="str">
            <v>kw/kw</v>
          </cell>
          <cell r="D173">
            <v>-324.53534620419362</v>
          </cell>
          <cell r="E173">
            <v>-7.443182745252841E-2</v>
          </cell>
          <cell r="F173">
            <v>15.326258563514656</v>
          </cell>
          <cell r="G173">
            <v>-28.683648139732867</v>
          </cell>
          <cell r="H173">
            <v>24.976166160116549</v>
          </cell>
          <cell r="I173">
            <v>13.4362462260397</v>
          </cell>
          <cell r="J173">
            <v>14.199110349145855</v>
          </cell>
          <cell r="K173">
            <v>16.207376970412142</v>
          </cell>
          <cell r="L173">
            <v>-25.611083686960868</v>
          </cell>
          <cell r="M173">
            <v>5.8489508744989251</v>
          </cell>
          <cell r="N173">
            <v>20.224655945474737</v>
          </cell>
          <cell r="O173">
            <v>48.877341932371934</v>
          </cell>
        </row>
        <row r="174">
          <cell r="B174" t="str">
            <v>pozostałe przychody</v>
          </cell>
          <cell r="C174" t="str">
            <v>kw/kw</v>
          </cell>
          <cell r="D174">
            <v>-68.316699633784893</v>
          </cell>
          <cell r="E174">
            <v>43.88688447402825</v>
          </cell>
          <cell r="F174">
            <v>-34.703282618917513</v>
          </cell>
          <cell r="G174">
            <v>26.893318502701931</v>
          </cell>
          <cell r="H174">
            <v>-23.38717258087928</v>
          </cell>
          <cell r="I174">
            <v>5.5854947349435804</v>
          </cell>
          <cell r="J174">
            <v>119.98565714541471</v>
          </cell>
          <cell r="K174">
            <v>-56.182285178902127</v>
          </cell>
          <cell r="L174">
            <v>-37.286454401859324</v>
          </cell>
          <cell r="M174">
            <v>33.957861181743993</v>
          </cell>
          <cell r="N174">
            <v>274.55802974948466</v>
          </cell>
          <cell r="O174">
            <v>-61.106014926646075</v>
          </cell>
        </row>
        <row r="175">
          <cell r="B175" t="str">
            <v>przychody finansowe</v>
          </cell>
          <cell r="C175" t="str">
            <v>kw/kw</v>
          </cell>
          <cell r="D175">
            <v>-67.840199041776259</v>
          </cell>
          <cell r="E175">
            <v>36.718161968882498</v>
          </cell>
          <cell r="F175">
            <v>26.537120105619323</v>
          </cell>
          <cell r="G175">
            <v>7.7401943366735964</v>
          </cell>
          <cell r="H175">
            <v>-39.724245560992763</v>
          </cell>
          <cell r="I175">
            <v>1.8542101750949342</v>
          </cell>
          <cell r="J175">
            <v>7.7970045318604235</v>
          </cell>
          <cell r="K175">
            <v>44.438742149476099</v>
          </cell>
          <cell r="L175">
            <v>-54.80834651484578</v>
          </cell>
          <cell r="M175">
            <v>30.994571401043345</v>
          </cell>
          <cell r="N175">
            <v>16.670157079821152</v>
          </cell>
          <cell r="O175">
            <v>17.660694829969174</v>
          </cell>
        </row>
        <row r="176">
          <cell r="B176" t="str">
            <v xml:space="preserve">Koszty </v>
          </cell>
          <cell r="C176" t="str">
            <v>kw/kw</v>
          </cell>
          <cell r="D176">
            <v>-6.7591662801447683</v>
          </cell>
          <cell r="E176">
            <v>4.3107738292115698</v>
          </cell>
          <cell r="F176">
            <v>-0.19662983616645135</v>
          </cell>
          <cell r="G176">
            <v>5.9390038687187285</v>
          </cell>
          <cell r="H176">
            <v>-5.8393264460118388</v>
          </cell>
          <cell r="I176">
            <v>5.1625236978795073</v>
          </cell>
          <cell r="J176">
            <v>-1.6935851741199883</v>
          </cell>
          <cell r="K176">
            <v>14.826123334714268</v>
          </cell>
          <cell r="L176">
            <v>-11.359970243561392</v>
          </cell>
          <cell r="M176">
            <v>5.7584280721713128</v>
          </cell>
          <cell r="N176">
            <v>1.5531596879045964</v>
          </cell>
          <cell r="O176">
            <v>5.390957603714881</v>
          </cell>
        </row>
        <row r="177">
          <cell r="B177" t="str">
            <v>świadczeń zdrowotnych</v>
          </cell>
          <cell r="C177" t="str">
            <v>kw/kw</v>
          </cell>
          <cell r="D177">
            <v>-14.636241481059514</v>
          </cell>
          <cell r="E177">
            <v>4.2019847385248283</v>
          </cell>
          <cell r="F177">
            <v>-9.463802558539669E-2</v>
          </cell>
          <cell r="G177">
            <v>10.253074381658521</v>
          </cell>
          <cell r="H177">
            <v>-9.5183653327720918</v>
          </cell>
          <cell r="I177">
            <v>5.5087597773109849</v>
          </cell>
          <cell r="J177">
            <v>1.3153556097442305</v>
          </cell>
          <cell r="K177">
            <v>12.555689260328023</v>
          </cell>
          <cell r="L177">
            <v>-12.19084985437938</v>
          </cell>
          <cell r="M177">
            <v>5.7824411598294461</v>
          </cell>
          <cell r="N177">
            <v>1.4272937230978897</v>
          </cell>
          <cell r="O177">
            <v>9.1313664789214499</v>
          </cell>
        </row>
        <row r="178">
          <cell r="B178" t="str">
            <v>pozostałe koszty realizacji zadań</v>
          </cell>
          <cell r="C178" t="str">
            <v>kw/kw</v>
          </cell>
          <cell r="D178">
            <v>-3409.426060194894</v>
          </cell>
          <cell r="E178">
            <v>0.93151508259170157</v>
          </cell>
          <cell r="F178">
            <v>1.0729329193271013</v>
          </cell>
          <cell r="G178">
            <v>-102.19933296967318</v>
          </cell>
          <cell r="H178">
            <v>-4620.5285003412628</v>
          </cell>
          <cell r="I178">
            <v>0.93766557484393331</v>
          </cell>
          <cell r="J178">
            <v>-78.912925297504273</v>
          </cell>
          <cell r="K178">
            <v>253.73078336787938</v>
          </cell>
          <cell r="L178">
            <v>36.126422079675052</v>
          </cell>
          <cell r="M178">
            <v>9.0999714604819815E-2</v>
          </cell>
          <cell r="N178">
            <v>5.527231293015177</v>
          </cell>
          <cell r="O178">
            <v>-94.669189139314923</v>
          </cell>
        </row>
        <row r="179">
          <cell r="B179" t="str">
            <v>koszty administracyjne</v>
          </cell>
          <cell r="C179" t="str">
            <v>kw/kw</v>
          </cell>
          <cell r="D179">
            <v>-7.037825183472151</v>
          </cell>
          <cell r="E179">
            <v>0.43638582125002756</v>
          </cell>
          <cell r="F179">
            <v>-0.38236513265573535</v>
          </cell>
          <cell r="G179">
            <v>11.506298607289025</v>
          </cell>
          <cell r="H179">
            <v>-12.654217341908449</v>
          </cell>
          <cell r="I179">
            <v>11.959537764856236</v>
          </cell>
          <cell r="J179">
            <v>-6.3944471286789764</v>
          </cell>
          <cell r="K179">
            <v>1.5904935438090035</v>
          </cell>
          <cell r="L179">
            <v>-5.9780391013039065</v>
          </cell>
          <cell r="M179">
            <v>3.4799430984653554</v>
          </cell>
          <cell r="N179">
            <v>1.1731829133799323</v>
          </cell>
          <cell r="O179">
            <v>9.4506596821963882</v>
          </cell>
        </row>
        <row r="180">
          <cell r="B180" t="str">
            <v>pozostałe koszty</v>
          </cell>
          <cell r="C180" t="str">
            <v>kw/kw</v>
          </cell>
          <cell r="D180">
            <v>-107.26756393902888</v>
          </cell>
          <cell r="E180">
            <v>84.716180289224837</v>
          </cell>
          <cell r="F180">
            <v>-23.926855727602785</v>
          </cell>
          <cell r="G180">
            <v>10.830792579498507</v>
          </cell>
          <cell r="H180">
            <v>-4.2398374520874142</v>
          </cell>
          <cell r="I180">
            <v>-41.551667236964072</v>
          </cell>
          <cell r="J180">
            <v>8.8942530528084944</v>
          </cell>
          <cell r="K180">
            <v>167.88177845473678</v>
          </cell>
          <cell r="L180">
            <v>-68.578532433909572</v>
          </cell>
          <cell r="M180">
            <v>89.65778391312179</v>
          </cell>
          <cell r="N180">
            <v>-2.3721642143899828</v>
          </cell>
          <cell r="O180">
            <v>25.782075136999055</v>
          </cell>
        </row>
        <row r="181">
          <cell r="B181" t="str">
            <v>Wynik</v>
          </cell>
          <cell r="C181" t="str">
            <v>kw/kw</v>
          </cell>
          <cell r="D181">
            <v>-208.1264428462427</v>
          </cell>
          <cell r="E181">
            <v>-71.928056111950866</v>
          </cell>
          <cell r="F181">
            <v>13.472278402540098</v>
          </cell>
          <cell r="G181">
            <v>-121.78318879410084</v>
          </cell>
          <cell r="H181">
            <v>-1524.1056741321174</v>
          </cell>
          <cell r="I181">
            <v>-84.286521859137551</v>
          </cell>
          <cell r="J181">
            <v>260.86209008271737</v>
          </cell>
          <cell r="K181">
            <v>-253.43486925279223</v>
          </cell>
          <cell r="L181">
            <v>-208.2113725822951</v>
          </cell>
          <cell r="M181">
            <v>-102.80168224730325</v>
          </cell>
          <cell r="N181">
            <v>-87.43107045340426</v>
          </cell>
          <cell r="O181">
            <v>-561.17904604923899</v>
          </cell>
        </row>
        <row r="182">
          <cell r="B182" t="str">
            <v>* obserwacja nietypowa</v>
          </cell>
        </row>
        <row r="183">
          <cell r="B183" t="str">
            <v>TAB. 13.    PODSTAWOWE DANE Z ZAKRESU FINANSÓW PUBLICZNYCH (PAŃSTWOWE FUNDUSZE CELOWE)</v>
          </cell>
        </row>
        <row r="185">
          <cell r="B185" t="str">
            <v>FUNDUSZ UBEZPIECZEŃ SPOŁECZNYCH</v>
          </cell>
        </row>
        <row r="186">
          <cell r="D186" t="str">
            <v>I kw. 2014</v>
          </cell>
          <cell r="E186" t="str">
            <v>II kw. 2014</v>
          </cell>
          <cell r="F186" t="str">
            <v>III kw. 2014</v>
          </cell>
          <cell r="G186" t="str">
            <v>IV kw. 2014</v>
          </cell>
          <cell r="H186" t="str">
            <v>I kw. 2015</v>
          </cell>
          <cell r="I186" t="str">
            <v>II kw. 2015</v>
          </cell>
          <cell r="J186" t="str">
            <v>III kw. 2015</v>
          </cell>
          <cell r="K186" t="str">
            <v>IV kw. 2015</v>
          </cell>
          <cell r="L186" t="str">
            <v>I kw. 2016</v>
          </cell>
          <cell r="M186" t="str">
            <v>II kw. 2016</v>
          </cell>
          <cell r="N186" t="str">
            <v>III kw. 2016</v>
          </cell>
          <cell r="O186" t="str">
            <v>IV kw. 2016</v>
          </cell>
        </row>
        <row r="187">
          <cell r="B187" t="str">
            <v>Przychody</v>
          </cell>
          <cell r="C187" t="str">
            <v>%</v>
          </cell>
          <cell r="D187">
            <v>100</v>
          </cell>
          <cell r="E187">
            <v>100</v>
          </cell>
          <cell r="F187">
            <v>100</v>
          </cell>
          <cell r="G187">
            <v>100</v>
          </cell>
          <cell r="H187">
            <v>100</v>
          </cell>
          <cell r="I187">
            <v>100</v>
          </cell>
          <cell r="J187">
            <v>100</v>
          </cell>
          <cell r="K187">
            <v>100</v>
          </cell>
          <cell r="L187">
            <v>100</v>
          </cell>
          <cell r="M187">
            <v>100</v>
          </cell>
          <cell r="N187">
            <v>100</v>
          </cell>
          <cell r="O187">
            <v>100</v>
          </cell>
        </row>
        <row r="188">
          <cell r="B188" t="str">
            <v>ze składek</v>
          </cell>
          <cell r="C188" t="str">
            <v>%</v>
          </cell>
          <cell r="D188">
            <v>66.907396784291549</v>
          </cell>
          <cell r="E188">
            <v>70.294250478906235</v>
          </cell>
          <cell r="F188">
            <v>73.179454393611309</v>
          </cell>
          <cell r="G188">
            <v>73.255019694849082</v>
          </cell>
          <cell r="H188">
            <v>71.620042381887032</v>
          </cell>
          <cell r="I188">
            <v>76.423743393705962</v>
          </cell>
          <cell r="J188">
            <v>72.601251716996998</v>
          </cell>
          <cell r="K188">
            <v>73.56205327408604</v>
          </cell>
          <cell r="L188">
            <v>72.32396815464746</v>
          </cell>
          <cell r="M188">
            <v>74.443126158455215</v>
          </cell>
          <cell r="N188">
            <v>72.808195632860091</v>
          </cell>
          <cell r="O188">
            <v>74.286094490108596</v>
          </cell>
        </row>
        <row r="189">
          <cell r="B189" t="str">
            <v>dotacje z budżetu</v>
          </cell>
          <cell r="C189" t="str">
            <v>%</v>
          </cell>
          <cell r="D189">
            <v>22.02123218306841</v>
          </cell>
          <cell r="E189">
            <v>21.17222313585328</v>
          </cell>
          <cell r="F189">
            <v>15.976972367216808</v>
          </cell>
          <cell r="G189">
            <v>5.2660905829374407</v>
          </cell>
          <cell r="H189">
            <v>23.881655966258926</v>
          </cell>
          <cell r="I189">
            <v>18.945243799412484</v>
          </cell>
          <cell r="J189">
            <v>23.014848400835842</v>
          </cell>
          <cell r="K189">
            <v>19.70270710929853</v>
          </cell>
          <cell r="L189">
            <v>23.069675167894932</v>
          </cell>
          <cell r="M189">
            <v>20.553144896402191</v>
          </cell>
          <cell r="N189">
            <v>22.717050967103987</v>
          </cell>
          <cell r="O189">
            <v>19.532376699053742</v>
          </cell>
        </row>
        <row r="190">
          <cell r="B190" t="str">
            <v>refundacja z tytułu przekazania składek do OFE</v>
          </cell>
          <cell r="C190" t="str">
            <v>%</v>
          </cell>
          <cell r="D190">
            <v>6.4493846290291339</v>
          </cell>
          <cell r="E190">
            <v>6.1453488521076842</v>
          </cell>
          <cell r="F190">
            <v>3.295540647446956</v>
          </cell>
          <cell r="G190">
            <v>1.6035025104816469</v>
          </cell>
          <cell r="H190">
            <v>1.5065628267183671</v>
          </cell>
          <cell r="I190">
            <v>1.5485427739981112</v>
          </cell>
          <cell r="J190">
            <v>1.5730448608879022</v>
          </cell>
          <cell r="K190">
            <v>1.6991629184430974</v>
          </cell>
          <cell r="L190">
            <v>1.5090552874631966</v>
          </cell>
          <cell r="M190">
            <v>1.6206374772030172</v>
          </cell>
          <cell r="N190">
            <v>1.4701278240290323</v>
          </cell>
          <cell r="O190">
            <v>1.46208753696079</v>
          </cell>
        </row>
        <row r="191">
          <cell r="B191" t="str">
            <v>środki z FRD</v>
          </cell>
          <cell r="C191" t="str">
            <v>%</v>
          </cell>
          <cell r="D191">
            <v>0</v>
          </cell>
          <cell r="E191">
            <v>0</v>
          </cell>
          <cell r="F191">
            <v>5.5314464389488185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pozostałe</v>
          </cell>
          <cell r="C192" t="str">
            <v>%</v>
          </cell>
          <cell r="D192">
            <v>4.6219864036109124</v>
          </cell>
          <cell r="E192">
            <v>2.3881775331328114</v>
          </cell>
          <cell r="F192">
            <v>2.0165861527761182</v>
          </cell>
          <cell r="G192">
            <v>19.875387211731834</v>
          </cell>
          <cell r="H192">
            <v>2.9917388251356645</v>
          </cell>
          <cell r="I192">
            <v>3.0824700328834518</v>
          </cell>
          <cell r="J192">
            <v>2.8108550212792696</v>
          </cell>
          <cell r="K192">
            <v>5.0360766981723497</v>
          </cell>
          <cell r="L192">
            <v>3.0973013899944055</v>
          </cell>
          <cell r="M192">
            <v>3.3830914679395545</v>
          </cell>
          <cell r="N192">
            <v>3.0046255760068963</v>
          </cell>
          <cell r="O192">
            <v>4.7194412738768783</v>
          </cell>
        </row>
        <row r="193">
          <cell r="B193" t="str">
            <v xml:space="preserve">Koszty </v>
          </cell>
          <cell r="C193" t="str">
            <v>%</v>
          </cell>
          <cell r="D193">
            <v>100</v>
          </cell>
          <cell r="E193">
            <v>100</v>
          </cell>
          <cell r="F193">
            <v>100</v>
          </cell>
          <cell r="G193">
            <v>100</v>
          </cell>
          <cell r="H193">
            <v>100</v>
          </cell>
          <cell r="I193">
            <v>100</v>
          </cell>
          <cell r="J193">
            <v>100</v>
          </cell>
          <cell r="K193">
            <v>100</v>
          </cell>
          <cell r="L193">
            <v>100</v>
          </cell>
          <cell r="M193">
            <v>100</v>
          </cell>
          <cell r="N193">
            <v>100</v>
          </cell>
          <cell r="O193">
            <v>100</v>
          </cell>
        </row>
        <row r="194">
          <cell r="B194" t="str">
            <v>na rzecz ludności</v>
          </cell>
          <cell r="C194" t="str">
            <v>%</v>
          </cell>
          <cell r="D194">
            <v>98.027702446865334</v>
          </cell>
          <cell r="E194">
            <v>98.070502198069434</v>
          </cell>
          <cell r="F194">
            <v>98.074235407791178</v>
          </cell>
          <cell r="G194">
            <v>97.153790034463654</v>
          </cell>
          <cell r="H194">
            <v>98.186001759743363</v>
          </cell>
          <cell r="I194">
            <v>98.16487859512452</v>
          </cell>
          <cell r="J194">
            <v>97.848197451724445</v>
          </cell>
          <cell r="K194">
            <v>94.331793018141894</v>
          </cell>
          <cell r="L194">
            <v>98.149688157837232</v>
          </cell>
          <cell r="M194">
            <v>98.151802830973367</v>
          </cell>
          <cell r="N194">
            <v>98.129145742284436</v>
          </cell>
          <cell r="O194">
            <v>93.367698243010238</v>
          </cell>
        </row>
        <row r="195">
          <cell r="B195" t="str">
            <v>emerytury i renty</v>
          </cell>
          <cell r="C195" t="str">
            <v>%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B196" t="str">
            <v>pozostałe świadczenia</v>
          </cell>
          <cell r="C196" t="str">
            <v>%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odpis na ZUS</v>
          </cell>
          <cell r="C197" t="str">
            <v>%</v>
          </cell>
          <cell r="D197">
            <v>1.8191573841199935</v>
          </cell>
          <cell r="E197">
            <v>1.7825780323273803</v>
          </cell>
          <cell r="F197">
            <v>1.7814187738478999</v>
          </cell>
          <cell r="G197">
            <v>1.7539765512051009</v>
          </cell>
          <cell r="H197">
            <v>1.74670674484444</v>
          </cell>
          <cell r="I197">
            <v>1.7223897409445486</v>
          </cell>
          <cell r="J197">
            <v>1.7059939894897236</v>
          </cell>
          <cell r="K197">
            <v>1.6309846222781323</v>
          </cell>
          <cell r="L197">
            <v>1.7506395493433413</v>
          </cell>
          <cell r="M197">
            <v>1.7462823149957822</v>
          </cell>
          <cell r="N197">
            <v>1.7369736022014846</v>
          </cell>
          <cell r="O197">
            <v>1.6397912845382354</v>
          </cell>
        </row>
        <row r="198">
          <cell r="B198" t="str">
            <v>bieżące</v>
          </cell>
          <cell r="C198" t="str">
            <v>%</v>
          </cell>
          <cell r="D198">
            <v>0.15314016901467734</v>
          </cell>
          <cell r="E198">
            <v>0.14691976960319245</v>
          </cell>
          <cell r="F198">
            <v>0.14434581836093274</v>
          </cell>
          <cell r="G198">
            <v>1.0922334143312542</v>
          </cell>
          <cell r="H198">
            <v>6.7291495412170346E-2</v>
          </cell>
          <cell r="I198">
            <v>0.11273166393092925</v>
          </cell>
          <cell r="J198">
            <v>0.44580855878582731</v>
          </cell>
          <cell r="K198">
            <v>4.0372223595799746</v>
          </cell>
          <cell r="L198">
            <v>9.9672292819428271E-2</v>
          </cell>
          <cell r="M198">
            <v>0.10191485403083697</v>
          </cell>
          <cell r="N198">
            <v>0.13388065551410019</v>
          </cell>
          <cell r="O198">
            <v>4.9925104724515421</v>
          </cell>
        </row>
        <row r="200">
          <cell r="B200" t="str">
            <v>FUNDUSZ EMERYTALNO - RENTOWY</v>
          </cell>
        </row>
        <row r="201">
          <cell r="D201" t="str">
            <v>I kw. 2014</v>
          </cell>
          <cell r="E201" t="str">
            <v>II kw. 2014</v>
          </cell>
          <cell r="F201" t="str">
            <v>III kw. 2014</v>
          </cell>
          <cell r="G201" t="str">
            <v>IV kw. 2014</v>
          </cell>
          <cell r="H201" t="str">
            <v>I kw. 2015</v>
          </cell>
          <cell r="I201" t="str">
            <v>II kw. 2015</v>
          </cell>
          <cell r="J201" t="str">
            <v>III kw. 2015</v>
          </cell>
          <cell r="K201" t="str">
            <v>IV kw. 2015</v>
          </cell>
          <cell r="L201" t="str">
            <v>I kw. 2016</v>
          </cell>
          <cell r="M201" t="str">
            <v>II kw. 2016</v>
          </cell>
          <cell r="N201" t="str">
            <v>III kw. 2016</v>
          </cell>
          <cell r="O201" t="str">
            <v>IV kw. 2016</v>
          </cell>
        </row>
        <row r="202">
          <cell r="B202" t="str">
            <v>Przychody</v>
          </cell>
          <cell r="C202" t="str">
            <v>%</v>
          </cell>
          <cell r="D202">
            <v>100</v>
          </cell>
          <cell r="E202">
            <v>100</v>
          </cell>
          <cell r="F202">
            <v>100</v>
          </cell>
          <cell r="G202">
            <v>100</v>
          </cell>
          <cell r="H202">
            <v>100</v>
          </cell>
          <cell r="I202">
            <v>100</v>
          </cell>
          <cell r="J202">
            <v>100</v>
          </cell>
          <cell r="K202">
            <v>100</v>
          </cell>
          <cell r="L202">
            <v>100</v>
          </cell>
          <cell r="M202">
            <v>100</v>
          </cell>
          <cell r="N202">
            <v>100</v>
          </cell>
          <cell r="O202">
            <v>100</v>
          </cell>
        </row>
        <row r="203">
          <cell r="B203" t="str">
            <v>ze składek</v>
          </cell>
          <cell r="C203" t="str">
            <v>%</v>
          </cell>
          <cell r="D203">
            <v>7.740787916606612</v>
          </cell>
          <cell r="E203">
            <v>7.6164455996012359</v>
          </cell>
          <cell r="F203">
            <v>7.5012122802284029</v>
          </cell>
          <cell r="G203">
            <v>7.1486500790928735</v>
          </cell>
          <cell r="H203">
            <v>7.6828167900236224</v>
          </cell>
          <cell r="I203">
            <v>7.487640402328438</v>
          </cell>
          <cell r="J203">
            <v>7.3395170243243548</v>
          </cell>
          <cell r="K203">
            <v>6.3296115494291953</v>
          </cell>
          <cell r="L203">
            <v>8.4411585948176668</v>
          </cell>
          <cell r="M203">
            <v>7.2577473655077274</v>
          </cell>
          <cell r="N203">
            <v>7.1295713200264688</v>
          </cell>
          <cell r="O203">
            <v>6.5669175340035411</v>
          </cell>
        </row>
        <row r="204">
          <cell r="B204" t="str">
            <v>dotacje z budżetu</v>
          </cell>
          <cell r="C204" t="str">
            <v>%</v>
          </cell>
          <cell r="D204">
            <v>81.139989109650074</v>
          </cell>
          <cell r="E204">
            <v>82.647137615098927</v>
          </cell>
          <cell r="F204">
            <v>82.390321410633831</v>
          </cell>
          <cell r="G204">
            <v>83.461428499352508</v>
          </cell>
          <cell r="H204">
            <v>82.04171491685112</v>
          </cell>
          <cell r="I204">
            <v>82.991528590854671</v>
          </cell>
          <cell r="J204">
            <v>83.319066309292921</v>
          </cell>
          <cell r="K204">
            <v>85.572731616604315</v>
          </cell>
          <cell r="L204">
            <v>80.725365740546053</v>
          </cell>
          <cell r="M204">
            <v>83.663240457405124</v>
          </cell>
          <cell r="N204">
            <v>83.977695025945167</v>
          </cell>
          <cell r="O204">
            <v>85.252006858577161</v>
          </cell>
        </row>
        <row r="205">
          <cell r="B205" t="str">
            <v>pozostałe</v>
          </cell>
          <cell r="C205" t="str">
            <v>%</v>
          </cell>
          <cell r="D205">
            <v>11.119222973743295</v>
          </cell>
          <cell r="E205">
            <v>9.7364167852998378</v>
          </cell>
          <cell r="F205">
            <v>10.108466309137757</v>
          </cell>
          <cell r="G205">
            <v>9.389921421554611</v>
          </cell>
          <cell r="H205">
            <v>10.275468293125259</v>
          </cell>
          <cell r="I205">
            <v>9.5208310068168789</v>
          </cell>
          <cell r="J205">
            <v>9.3414166663827256</v>
          </cell>
          <cell r="K205">
            <v>8.0976568339664787</v>
          </cell>
          <cell r="L205">
            <v>10.833475664636282</v>
          </cell>
          <cell r="M205">
            <v>9.0790121770871544</v>
          </cell>
          <cell r="N205">
            <v>8.8927336540283708</v>
          </cell>
          <cell r="O205">
            <v>8.1810756074193058</v>
          </cell>
        </row>
        <row r="206">
          <cell r="B206" t="str">
            <v xml:space="preserve">Koszty </v>
          </cell>
          <cell r="C206" t="str">
            <v>%</v>
          </cell>
          <cell r="D206">
            <v>100</v>
          </cell>
          <cell r="E206">
            <v>100</v>
          </cell>
          <cell r="F206">
            <v>100</v>
          </cell>
          <cell r="G206">
            <v>100</v>
          </cell>
          <cell r="H206">
            <v>100</v>
          </cell>
          <cell r="I206">
            <v>100</v>
          </cell>
          <cell r="J206">
            <v>100</v>
          </cell>
          <cell r="K206">
            <v>100</v>
          </cell>
          <cell r="L206">
            <v>100</v>
          </cell>
          <cell r="M206">
            <v>100</v>
          </cell>
          <cell r="N206">
            <v>100</v>
          </cell>
          <cell r="O206">
            <v>100</v>
          </cell>
        </row>
        <row r="207">
          <cell r="B207" t="str">
            <v>na rzecz ludności</v>
          </cell>
          <cell r="C207" t="str">
            <v>%</v>
          </cell>
          <cell r="D207">
            <v>98.47108363672568</v>
          </cell>
          <cell r="E207">
            <v>97.789660782813939</v>
          </cell>
          <cell r="F207">
            <v>98.015067844582887</v>
          </cell>
          <cell r="G207">
            <v>44.047210511084018</v>
          </cell>
          <cell r="H207">
            <v>84.976032451022306</v>
          </cell>
          <cell r="I207">
            <v>92.232030877586382</v>
          </cell>
          <cell r="J207">
            <v>88.839105440086215</v>
          </cell>
          <cell r="K207">
            <v>87.789331851419419</v>
          </cell>
          <cell r="L207">
            <v>89.714611966637463</v>
          </cell>
          <cell r="M207">
            <v>89.999428206242584</v>
          </cell>
          <cell r="N207">
            <v>89.144201814705255</v>
          </cell>
          <cell r="O207">
            <v>87.485698027799643</v>
          </cell>
        </row>
        <row r="208">
          <cell r="B208" t="str">
            <v>emerytury i renty</v>
          </cell>
          <cell r="C208" t="str">
            <v>%</v>
          </cell>
          <cell r="D208">
            <v>77.726926120511791</v>
          </cell>
          <cell r="E208">
            <v>71.738380929459723</v>
          </cell>
          <cell r="F208">
            <v>74.782308101033962</v>
          </cell>
          <cell r="G208">
            <v>73.347368369601114</v>
          </cell>
          <cell r="H208">
            <v>74.822156913414958</v>
          </cell>
          <cell r="I208">
            <v>75.858151368765235</v>
          </cell>
          <cell r="J208">
            <v>75.811850290350662</v>
          </cell>
          <cell r="K208">
            <v>74.907226180691183</v>
          </cell>
          <cell r="L208">
            <v>75.942644190517655</v>
          </cell>
          <cell r="M208">
            <v>76.123892957784051</v>
          </cell>
          <cell r="N208">
            <v>75.381874569635798</v>
          </cell>
          <cell r="O208">
            <v>73.868074335798795</v>
          </cell>
        </row>
        <row r="209">
          <cell r="B209" t="str">
            <v>składki na ubezpieczenie zdrowotne z dotacji</v>
          </cell>
          <cell r="C209" t="str">
            <v>%</v>
          </cell>
          <cell r="D209">
            <v>8.9794189636478414</v>
          </cell>
          <cell r="E209">
            <v>9.0327414313784971</v>
          </cell>
          <cell r="F209">
            <v>9.0605752989069206</v>
          </cell>
          <cell r="G209">
            <v>8.9159818357819258</v>
          </cell>
          <cell r="H209">
            <v>8.9546476306134597</v>
          </cell>
          <cell r="I209">
            <v>8.8162641445633909</v>
          </cell>
          <cell r="J209">
            <v>8.8170452567091697</v>
          </cell>
          <cell r="K209">
            <v>8.7198536072804735</v>
          </cell>
          <cell r="L209">
            <v>8.8521590294477086</v>
          </cell>
          <cell r="M209">
            <v>8.8730672411274494</v>
          </cell>
          <cell r="N209">
            <v>8.818893120852179</v>
          </cell>
          <cell r="O209">
            <v>8.614045122463871</v>
          </cell>
        </row>
        <row r="210">
          <cell r="B210" t="str">
            <v>inne świadczenia na rzecz ludności</v>
          </cell>
          <cell r="C210" t="str">
            <v>%</v>
          </cell>
          <cell r="D210">
            <v>11.764738552566053</v>
          </cell>
          <cell r="E210">
            <v>17.018451878568886</v>
          </cell>
          <cell r="F210">
            <v>14.172271279092122</v>
          </cell>
          <cell r="G210">
            <v>-38.216139694299059</v>
          </cell>
          <cell r="H210">
            <v>1.1992279069939014</v>
          </cell>
          <cell r="I210">
            <v>7.5576153642577717</v>
          </cell>
          <cell r="J210">
            <v>4.2102098930263843</v>
          </cell>
          <cell r="K210">
            <v>4.1622520634477471</v>
          </cell>
          <cell r="L210">
            <v>4.9198087466721159</v>
          </cell>
          <cell r="M210">
            <v>5.0024680073310748</v>
          </cell>
          <cell r="N210">
            <v>4.9434341242172799</v>
          </cell>
          <cell r="O210">
            <v>5.0035785695369723</v>
          </cell>
        </row>
        <row r="211">
          <cell r="B211" t="str">
            <v>pozostałe</v>
          </cell>
          <cell r="C211" t="str">
            <v>%</v>
          </cell>
          <cell r="D211">
            <v>1.5289163632743292</v>
          </cell>
          <cell r="E211">
            <v>2.2103392171860374</v>
          </cell>
          <cell r="F211">
            <v>1.9849321554171264</v>
          </cell>
          <cell r="G211">
            <v>55.952789488915975</v>
          </cell>
          <cell r="H211">
            <v>15.02396754897768</v>
          </cell>
          <cell r="I211">
            <v>7.7679691224136178</v>
          </cell>
          <cell r="J211">
            <v>11.160894559913775</v>
          </cell>
          <cell r="K211">
            <v>12.21066814858057</v>
          </cell>
          <cell r="L211">
            <v>10.285388033362533</v>
          </cell>
          <cell r="M211">
            <v>10.000571793757427</v>
          </cell>
          <cell r="N211">
            <v>10.855798185294733</v>
          </cell>
          <cell r="O211">
            <v>12.514301972200373</v>
          </cell>
        </row>
        <row r="213">
          <cell r="B213" t="str">
            <v>FUNDUSZ PRACY</v>
          </cell>
        </row>
        <row r="214">
          <cell r="D214" t="str">
            <v>I kw. 2014</v>
          </cell>
          <cell r="E214" t="str">
            <v>II kw. 2014</v>
          </cell>
          <cell r="F214" t="str">
            <v>III kw. 2014</v>
          </cell>
          <cell r="G214" t="str">
            <v>IV kw. 2014</v>
          </cell>
          <cell r="H214" t="str">
            <v>I kw. 2015</v>
          </cell>
          <cell r="I214" t="str">
            <v>II kw. 2015</v>
          </cell>
          <cell r="J214" t="str">
            <v>III kw. 2015</v>
          </cell>
          <cell r="K214" t="str">
            <v>IV kw. 2015</v>
          </cell>
          <cell r="L214" t="str">
            <v>I kw. 2016</v>
          </cell>
          <cell r="M214" t="str">
            <v>II kw. 2016</v>
          </cell>
          <cell r="N214" t="str">
            <v>III kw. 2016</v>
          </cell>
          <cell r="O214" t="str">
            <v>IV kw. 2016</v>
          </cell>
        </row>
        <row r="215">
          <cell r="B215" t="str">
            <v>Przychody</v>
          </cell>
          <cell r="C215" t="str">
            <v>%</v>
          </cell>
          <cell r="D215">
            <v>100</v>
          </cell>
          <cell r="E215">
            <v>100</v>
          </cell>
          <cell r="F215">
            <v>100</v>
          </cell>
          <cell r="G215">
            <v>100</v>
          </cell>
          <cell r="H215">
            <v>100</v>
          </cell>
          <cell r="I215">
            <v>100</v>
          </cell>
          <cell r="J215">
            <v>100</v>
          </cell>
          <cell r="K215">
            <v>100</v>
          </cell>
          <cell r="L215">
            <v>100</v>
          </cell>
          <cell r="M215">
            <v>100</v>
          </cell>
          <cell r="N215">
            <v>100</v>
          </cell>
          <cell r="O215">
            <v>100</v>
          </cell>
        </row>
        <row r="216">
          <cell r="B216" t="str">
            <v>ze składek</v>
          </cell>
          <cell r="C216" t="str">
            <v>%</v>
          </cell>
          <cell r="D216">
            <v>96.969291846221722</v>
          </cell>
          <cell r="E216">
            <v>89.932493992066824</v>
          </cell>
          <cell r="F216">
            <v>92.897054049626973</v>
          </cell>
          <cell r="G216">
            <v>75.062289166814296</v>
          </cell>
          <cell r="H216">
            <v>81.543439161350662</v>
          </cell>
          <cell r="I216">
            <v>90.602879051564983</v>
          </cell>
          <cell r="J216">
            <v>98.766730149765209</v>
          </cell>
          <cell r="K216">
            <v>97.500593671510003</v>
          </cell>
          <cell r="L216">
            <v>96.348627030507359</v>
          </cell>
          <cell r="M216">
            <v>98.280425057330575</v>
          </cell>
          <cell r="N216">
            <v>79.697401033033671</v>
          </cell>
          <cell r="O216">
            <v>78.472062658438588</v>
          </cell>
        </row>
        <row r="217">
          <cell r="B217" t="str">
            <v>środki z UE</v>
          </cell>
          <cell r="C217" t="str">
            <v>%</v>
          </cell>
          <cell r="D217">
            <v>0</v>
          </cell>
          <cell r="E217">
            <v>6.9779770569922723</v>
          </cell>
          <cell r="F217">
            <v>5.0811354938623969</v>
          </cell>
          <cell r="G217">
            <v>22.565047439593773</v>
          </cell>
          <cell r="H217">
            <v>15.156205638111366</v>
          </cell>
          <cell r="I217">
            <v>6.6501100378863542</v>
          </cell>
          <cell r="J217">
            <v>-8.8048680354394339E-4</v>
          </cell>
          <cell r="K217">
            <v>0</v>
          </cell>
          <cell r="L217">
            <v>0</v>
          </cell>
          <cell r="M217">
            <v>0</v>
          </cell>
          <cell r="N217">
            <v>18.839259925122025</v>
          </cell>
          <cell r="O217">
            <v>19.518106742499583</v>
          </cell>
        </row>
        <row r="218">
          <cell r="B218" t="str">
            <v>pozostałe</v>
          </cell>
          <cell r="C218" t="str">
            <v>%</v>
          </cell>
          <cell r="D218">
            <v>3.0307081537782903</v>
          </cell>
          <cell r="E218">
            <v>3.0895289509409145</v>
          </cell>
          <cell r="F218">
            <v>2.0218104565106247</v>
          </cell>
          <cell r="G218">
            <v>2.3726633935919272</v>
          </cell>
          <cell r="H218">
            <v>3.3003552005379806</v>
          </cell>
          <cell r="I218">
            <v>2.7470109105486631</v>
          </cell>
          <cell r="J218">
            <v>1.2341503370383418</v>
          </cell>
          <cell r="K218">
            <v>2.4994063284899917</v>
          </cell>
          <cell r="L218">
            <v>3.6513729694926256</v>
          </cell>
          <cell r="M218">
            <v>1.7195749426694229</v>
          </cell>
          <cell r="N218">
            <v>1.4633390418443126</v>
          </cell>
          <cell r="O218">
            <v>2.0098305990618468</v>
          </cell>
        </row>
        <row r="219">
          <cell r="B219" t="str">
            <v>Wydatki</v>
          </cell>
          <cell r="C219" t="str">
            <v>%</v>
          </cell>
          <cell r="D219">
            <v>100</v>
          </cell>
          <cell r="E219">
            <v>100</v>
          </cell>
          <cell r="F219">
            <v>100</v>
          </cell>
          <cell r="G219">
            <v>100</v>
          </cell>
          <cell r="H219">
            <v>100</v>
          </cell>
          <cell r="I219">
            <v>100</v>
          </cell>
          <cell r="J219">
            <v>100</v>
          </cell>
          <cell r="K219">
            <v>100</v>
          </cell>
          <cell r="L219">
            <v>100</v>
          </cell>
          <cell r="M219">
            <v>100</v>
          </cell>
          <cell r="N219">
            <v>100</v>
          </cell>
          <cell r="O219">
            <v>100</v>
          </cell>
        </row>
        <row r="220">
          <cell r="B220" t="str">
            <v>zasiłki dla bezrobotnych łącznie ze składkami</v>
          </cell>
          <cell r="C220" t="str">
            <v>%</v>
          </cell>
          <cell r="D220">
            <v>38.857569752112717</v>
          </cell>
          <cell r="E220">
            <v>27.078010456567647</v>
          </cell>
          <cell r="F220">
            <v>24.412820999834818</v>
          </cell>
          <cell r="G220">
            <v>20.638426883532208</v>
          </cell>
          <cell r="H220">
            <v>35.748935255335503</v>
          </cell>
          <cell r="I220">
            <v>27.185929371594064</v>
          </cell>
          <cell r="J220">
            <v>22.9588315352904</v>
          </cell>
          <cell r="K220">
            <v>16.391968365708394</v>
          </cell>
          <cell r="L220">
            <v>30.685089427520484</v>
          </cell>
          <cell r="M220">
            <v>21.893508548935113</v>
          </cell>
          <cell r="N220">
            <v>18.827810995471051</v>
          </cell>
          <cell r="O220">
            <v>15.015176219382424</v>
          </cell>
        </row>
        <row r="221">
          <cell r="B221" t="str">
            <v>Zasiłki przedemerytalne i świadczenia przedemerytalne</v>
          </cell>
          <cell r="C221" t="str">
            <v>%</v>
          </cell>
          <cell r="D221">
            <v>28.081521719921277</v>
          </cell>
          <cell r="E221">
            <v>21.112862770710869</v>
          </cell>
          <cell r="F221">
            <v>21.117237003781231</v>
          </cell>
          <cell r="G221">
            <v>18.489306207812568</v>
          </cell>
          <cell r="H221">
            <v>29.008551448167065</v>
          </cell>
          <cell r="I221">
            <v>22.252026009705535</v>
          </cell>
          <cell r="J221">
            <v>20.940065923712524</v>
          </cell>
          <cell r="K221">
            <v>16.416682656025575</v>
          </cell>
          <cell r="L221">
            <v>28.258703476779818</v>
          </cell>
          <cell r="M221">
            <v>20.773960522948322</v>
          </cell>
          <cell r="N221">
            <v>19.958257219556575</v>
          </cell>
          <cell r="O221">
            <v>17.004650866405772</v>
          </cell>
        </row>
        <row r="222">
          <cell r="B222" t="str">
            <v xml:space="preserve">dodatki aktywizacyjne i świadczenia integracyjne </v>
          </cell>
          <cell r="C222" t="str">
            <v>%</v>
          </cell>
          <cell r="D222">
            <v>1.6778560311411796</v>
          </cell>
          <cell r="E222">
            <v>1.3607113522224874</v>
          </cell>
          <cell r="F222">
            <v>1.4199279141208465</v>
          </cell>
          <cell r="G222">
            <v>1.2684691750252042</v>
          </cell>
          <cell r="H222">
            <v>1.795623314849909</v>
          </cell>
          <cell r="I222">
            <v>1.4997147457487414</v>
          </cell>
          <cell r="J222">
            <v>1.3954310171273914</v>
          </cell>
          <cell r="K222">
            <v>1.0607550671402564</v>
          </cell>
          <cell r="L222">
            <v>1.6296253278574584</v>
          </cell>
          <cell r="M222">
            <v>1.3409447607543894</v>
          </cell>
          <cell r="N222">
            <v>1.2819427943543971</v>
          </cell>
          <cell r="O222">
            <v>1.126529472999062</v>
          </cell>
        </row>
        <row r="223">
          <cell r="B223" t="str">
            <v>programy na rzecz promocji zatrudnienia</v>
          </cell>
          <cell r="C223" t="str">
            <v>%</v>
          </cell>
          <cell r="D223">
            <v>29.19317104858392</v>
          </cell>
          <cell r="E223">
            <v>45.376873171504471</v>
          </cell>
          <cell r="F223">
            <v>47.937116532425186</v>
          </cell>
          <cell r="G223">
            <v>54.268344363576503</v>
          </cell>
          <cell r="H223">
            <v>29.001631684339515</v>
          </cell>
          <cell r="I223">
            <v>44.699820477886618</v>
          </cell>
          <cell r="J223">
            <v>49.518893407922207</v>
          </cell>
          <cell r="K223">
            <v>61.055158884429204</v>
          </cell>
          <cell r="L223">
            <v>35.03717071622853</v>
          </cell>
          <cell r="M223">
            <v>52.034932468391901</v>
          </cell>
          <cell r="N223">
            <v>54.349650662756574</v>
          </cell>
          <cell r="O223">
            <v>61.10852958361891</v>
          </cell>
        </row>
        <row r="224">
          <cell r="B224" t="str">
            <v>pozostałe wydatki</v>
          </cell>
          <cell r="C224" t="str">
            <v>%</v>
          </cell>
          <cell r="D224">
            <v>2.1898814482408997</v>
          </cell>
          <cell r="E224">
            <v>5.0715422489945281</v>
          </cell>
          <cell r="F224">
            <v>5.112897549837923</v>
          </cell>
          <cell r="G224">
            <v>5.3354533700535152</v>
          </cell>
          <cell r="H224">
            <v>4.4452582973080048</v>
          </cell>
          <cell r="I224">
            <v>4.3625093950650298</v>
          </cell>
          <cell r="J224">
            <v>5.1867781159474928</v>
          </cell>
          <cell r="K224">
            <v>5.075435026696562</v>
          </cell>
          <cell r="L224">
            <v>4.3894110516137115</v>
          </cell>
          <cell r="M224">
            <v>3.9566536989702583</v>
          </cell>
          <cell r="N224">
            <v>5.582338327861402</v>
          </cell>
          <cell r="O224">
            <v>5.745113857593835</v>
          </cell>
        </row>
        <row r="226">
          <cell r="B226" t="str">
            <v>NARODOWY FUNDUSZ ZDROWIA</v>
          </cell>
        </row>
        <row r="227">
          <cell r="D227" t="str">
            <v>I kw. 2014</v>
          </cell>
          <cell r="E227" t="str">
            <v>II kw. 2014</v>
          </cell>
          <cell r="F227" t="str">
            <v>III kw. 2014</v>
          </cell>
          <cell r="G227" t="str">
            <v>IV kw. 2014</v>
          </cell>
          <cell r="H227" t="str">
            <v>I kw. 2015</v>
          </cell>
          <cell r="I227" t="str">
            <v>II kw. 2015</v>
          </cell>
          <cell r="J227" t="str">
            <v>III kw. 2015</v>
          </cell>
          <cell r="K227" t="str">
            <v>IV kw. 2015</v>
          </cell>
          <cell r="L227" t="str">
            <v>I kw. 2016</v>
          </cell>
          <cell r="M227" t="str">
            <v>II kw. 2016</v>
          </cell>
          <cell r="N227" t="str">
            <v>III kw. 2016</v>
          </cell>
          <cell r="O227" t="str">
            <v>IV kw. 2016</v>
          </cell>
        </row>
        <row r="228">
          <cell r="B228" t="str">
            <v>Przychody</v>
          </cell>
          <cell r="C228" t="str">
            <v>%</v>
          </cell>
          <cell r="D228">
            <v>100</v>
          </cell>
          <cell r="E228">
            <v>100</v>
          </cell>
          <cell r="F228">
            <v>100</v>
          </cell>
          <cell r="G228">
            <v>100</v>
          </cell>
          <cell r="H228">
            <v>100</v>
          </cell>
          <cell r="I228">
            <v>100</v>
          </cell>
          <cell r="J228">
            <v>100</v>
          </cell>
          <cell r="K228">
            <v>100</v>
          </cell>
          <cell r="L228">
            <v>100</v>
          </cell>
          <cell r="M228">
            <v>100</v>
          </cell>
          <cell r="N228">
            <v>100</v>
          </cell>
          <cell r="O228">
            <v>100</v>
          </cell>
        </row>
        <row r="229">
          <cell r="B229" t="str">
            <v>ze składek</v>
          </cell>
          <cell r="C229" t="str">
            <v>%</v>
          </cell>
          <cell r="D229">
            <v>96.486566159266872</v>
          </cell>
          <cell r="E229">
            <v>96.27910845342447</v>
          </cell>
          <cell r="F229">
            <v>95.915888380356165</v>
          </cell>
          <cell r="G229">
            <v>96.956305755843829</v>
          </cell>
          <cell r="H229">
            <v>96.536810567831438</v>
          </cell>
          <cell r="I229">
            <v>96.070389886543069</v>
          </cell>
          <cell r="J229">
            <v>95.272573378465552</v>
          </cell>
          <cell r="K229">
            <v>95.141113354039604</v>
          </cell>
          <cell r="L229">
            <v>96.452838594861461</v>
          </cell>
          <cell r="M229">
            <v>96.14792151650488</v>
          </cell>
          <cell r="N229">
            <v>94.900567447465605</v>
          </cell>
          <cell r="O229">
            <v>93.681809310503837</v>
          </cell>
        </row>
        <row r="230">
          <cell r="B230" t="str">
            <v>pozostałe z działalności</v>
          </cell>
          <cell r="C230" t="str">
            <v>%</v>
          </cell>
          <cell r="D230">
            <v>3.1109855749613708</v>
          </cell>
          <cell r="E230">
            <v>3.1427764436381218</v>
          </cell>
          <cell r="F230">
            <v>3.6216240550143635</v>
          </cell>
          <cell r="G230">
            <v>2.5068494422625247</v>
          </cell>
          <cell r="H230">
            <v>3.0875324560136299</v>
          </cell>
          <cell r="I230">
            <v>3.5335607841052012</v>
          </cell>
          <cell r="J230">
            <v>3.9906264823490254</v>
          </cell>
          <cell r="K230">
            <v>4.4347524108063325</v>
          </cell>
          <cell r="L230">
            <v>3.3094430776144343</v>
          </cell>
          <cell r="M230">
            <v>3.5331414804005159</v>
          </cell>
          <cell r="N230">
            <v>4.1764448932718894</v>
          </cell>
          <cell r="O230">
            <v>5.8929909774533442</v>
          </cell>
        </row>
        <row r="231">
          <cell r="B231" t="str">
            <v>pozostałe przychody</v>
          </cell>
          <cell r="C231" t="str">
            <v>%</v>
          </cell>
          <cell r="D231">
            <v>0.30160656889110016</v>
          </cell>
          <cell r="E231">
            <v>0.43873357478941372</v>
          </cell>
          <cell r="F231">
            <v>0.28625553547825783</v>
          </cell>
          <cell r="G231">
            <v>0.35255624771074418</v>
          </cell>
          <cell r="H231">
            <v>0.26618647663148698</v>
          </cell>
          <cell r="I231">
            <v>0.28355638773704489</v>
          </cell>
          <cell r="J231">
            <v>0.61687844385859236</v>
          </cell>
          <cell r="K231">
            <v>0.25849010257295518</v>
          </cell>
          <cell r="L231">
            <v>0.16262322858350273</v>
          </cell>
          <cell r="M231">
            <v>0.21972037868779726</v>
          </cell>
          <cell r="N231">
            <v>0.80917346879582419</v>
          </cell>
          <cell r="O231">
            <v>0.29828024582949592</v>
          </cell>
        </row>
        <row r="232">
          <cell r="B232" t="str">
            <v>przychody finansowe</v>
          </cell>
          <cell r="C232" t="str">
            <v>%</v>
          </cell>
          <cell r="D232">
            <v>0.10084169688065368</v>
          </cell>
          <cell r="E232">
            <v>0.13938152814799742</v>
          </cell>
          <cell r="F232">
            <v>0.17623202915121364</v>
          </cell>
          <cell r="G232">
            <v>0.18428855418289816</v>
          </cell>
          <cell r="H232">
            <v>0.10947049952344229</v>
          </cell>
          <cell r="I232">
            <v>0.11249294161469804</v>
          </cell>
          <cell r="J232">
            <v>0.11992169532685042</v>
          </cell>
          <cell r="K232">
            <v>0.16564413258109834</v>
          </cell>
          <cell r="L232">
            <v>7.5095098940599014E-2</v>
          </cell>
          <cell r="M232">
            <v>9.9216624406822135E-2</v>
          </cell>
          <cell r="N232">
            <v>0.11381419046666223</v>
          </cell>
          <cell r="O232">
            <v>0.12691946621330993</v>
          </cell>
        </row>
        <row r="233">
          <cell r="B233" t="str">
            <v xml:space="preserve">Koszty </v>
          </cell>
          <cell r="C233" t="str">
            <v>%</v>
          </cell>
          <cell r="D233">
            <v>100</v>
          </cell>
          <cell r="E233">
            <v>100</v>
          </cell>
          <cell r="F233">
            <v>100</v>
          </cell>
          <cell r="G233">
            <v>100</v>
          </cell>
          <cell r="H233">
            <v>100</v>
          </cell>
          <cell r="I233">
            <v>100</v>
          </cell>
          <cell r="J233">
            <v>100</v>
          </cell>
          <cell r="K233">
            <v>100</v>
          </cell>
          <cell r="L233">
            <v>100</v>
          </cell>
          <cell r="M233">
            <v>100</v>
          </cell>
          <cell r="N233">
            <v>100</v>
          </cell>
          <cell r="O233">
            <v>100</v>
          </cell>
        </row>
        <row r="234">
          <cell r="B234" t="str">
            <v>świadczeń zdrowotnych</v>
          </cell>
          <cell r="C234" t="str">
            <v>%</v>
          </cell>
          <cell r="D234">
            <v>94.753732818633381</v>
          </cell>
          <cell r="E234">
            <v>94.654911076122005</v>
          </cell>
          <cell r="F234">
            <v>94.751641534674604</v>
          </cell>
          <cell r="G234">
            <v>98.610137913439189</v>
          </cell>
          <cell r="H234">
            <v>94.757249883657593</v>
          </cell>
          <cell r="I234">
            <v>95.069227739872602</v>
          </cell>
          <cell r="J234">
            <v>97.979085424578557</v>
          </cell>
          <cell r="K234">
            <v>96.04176447648112</v>
          </cell>
          <cell r="L234">
            <v>95.141503678850952</v>
          </cell>
          <cell r="M234">
            <v>95.163106129921886</v>
          </cell>
          <cell r="N234">
            <v>95.045160059077261</v>
          </cell>
          <cell r="O234">
            <v>98.418388354119074</v>
          </cell>
        </row>
        <row r="235">
          <cell r="B235" t="str">
            <v>pozostałe koszty realizacji zadań</v>
          </cell>
          <cell r="C235" t="str">
            <v>%</v>
          </cell>
          <cell r="D235">
            <v>3.9280909210760426</v>
          </cell>
          <cell r="E235">
            <v>3.8008362270949796</v>
          </cell>
          <cell r="F235">
            <v>3.8491852969282849</v>
          </cell>
          <cell r="G235">
            <v>-7.9910512849510826E-2</v>
          </cell>
          <cell r="H235">
            <v>3.8363972683986844</v>
          </cell>
          <cell r="I235">
            <v>3.6822716959737574</v>
          </cell>
          <cell r="J235">
            <v>0.78986034090872626</v>
          </cell>
          <cell r="K235">
            <v>2.4332260728373503</v>
          </cell>
          <cell r="L235">
            <v>3.7367582154073866</v>
          </cell>
          <cell r="M235">
            <v>3.5365112009480075</v>
          </cell>
          <cell r="N235">
            <v>3.6749052084612663</v>
          </cell>
          <cell r="O235">
            <v>0.18588145551267832</v>
          </cell>
        </row>
        <row r="236">
          <cell r="B236" t="str">
            <v>koszty administracyjne</v>
          </cell>
          <cell r="C236" t="str">
            <v>%</v>
          </cell>
          <cell r="D236">
            <v>0.97777041911081586</v>
          </cell>
          <cell r="E236">
            <v>0.94145334612519127</v>
          </cell>
          <cell r="F236">
            <v>0.93970128989616464</v>
          </cell>
          <cell r="G236">
            <v>0.98908436747871109</v>
          </cell>
          <cell r="H236">
            <v>0.91749925878320482</v>
          </cell>
          <cell r="I236">
            <v>0.97680037812783227</v>
          </cell>
          <cell r="J236">
            <v>0.93009128246125794</v>
          </cell>
          <cell r="K236">
            <v>0.82288271764259513</v>
          </cell>
          <cell r="L236">
            <v>0.87284545046968398</v>
          </cell>
          <cell r="M236">
            <v>0.85404065845910671</v>
          </cell>
          <cell r="N236">
            <v>0.85084513391106198</v>
          </cell>
          <cell r="O236">
            <v>0.88362003070621975</v>
          </cell>
        </row>
        <row r="237">
          <cell r="B237" t="str">
            <v>pozostałe koszty</v>
          </cell>
          <cell r="C237" t="str">
            <v>%</v>
          </cell>
          <cell r="D237">
            <v>0.34040584117975869</v>
          </cell>
          <cell r="E237">
            <v>0.60279935065784018</v>
          </cell>
          <cell r="F237">
            <v>0.45947187850093962</v>
          </cell>
          <cell r="G237">
            <v>0.48068823193160792</v>
          </cell>
          <cell r="H237">
            <v>0.48885358916052324</v>
          </cell>
          <cell r="I237">
            <v>0.27170018602582141</v>
          </cell>
          <cell r="J237">
            <v>0.30096295205144658</v>
          </cell>
          <cell r="K237">
            <v>0.70212673303893869</v>
          </cell>
          <cell r="L237">
            <v>0.24889265527198814</v>
          </cell>
          <cell r="M237">
            <v>0.44634201067100543</v>
          </cell>
          <cell r="N237">
            <v>0.42908959855040257</v>
          </cell>
          <cell r="O237">
            <v>0.512110159662019</v>
          </cell>
        </row>
      </sheetData>
      <sheetData sheetId="1">
        <row r="7">
          <cell r="B7" t="str">
            <v>TAB. 14.     PODSTAWOWE DANE Z ZAKRESU FINANSÓW PUBLICZNYCH (PAŃSTWOWE FUNDUSZE CELOWE)</v>
          </cell>
        </row>
        <row r="9">
          <cell r="B9" t="str">
            <v>FUNDUSZ UBEZPIECZEŃ SPOŁECZNYCH</v>
          </cell>
        </row>
        <row r="10">
          <cell r="D10">
            <v>40179</v>
          </cell>
          <cell r="E10">
            <v>40544</v>
          </cell>
          <cell r="F10">
            <v>40909</v>
          </cell>
          <cell r="G10">
            <v>41275</v>
          </cell>
          <cell r="H10">
            <v>41640</v>
          </cell>
          <cell r="I10">
            <v>42005</v>
          </cell>
          <cell r="J10">
            <v>42370</v>
          </cell>
        </row>
        <row r="11">
          <cell r="B11" t="str">
            <v>Przychody</v>
          </cell>
          <cell r="C11" t="str">
            <v>mln zł</v>
          </cell>
          <cell r="D11">
            <v>167480.79799999998</v>
          </cell>
          <cell r="E11">
            <v>161798.59599999999</v>
          </cell>
          <cell r="F11">
            <v>174123.14599999998</v>
          </cell>
          <cell r="G11">
            <v>191480.88600000003</v>
          </cell>
          <cell r="H11">
            <v>186565.99100000001</v>
          </cell>
          <cell r="I11">
            <v>196114.77799999999</v>
          </cell>
          <cell r="J11">
            <v>208586.08899999998</v>
          </cell>
        </row>
        <row r="12">
          <cell r="B12" t="str">
            <v>ze składek</v>
          </cell>
          <cell r="C12" t="str">
            <v>mln zł</v>
          </cell>
          <cell r="D12">
            <v>89761.922999999995</v>
          </cell>
          <cell r="E12">
            <v>103387.958</v>
          </cell>
          <cell r="F12">
            <v>122149.93400000001</v>
          </cell>
          <cell r="G12">
            <v>128232.753</v>
          </cell>
          <cell r="H12">
            <v>132111.43400000001</v>
          </cell>
          <cell r="I12">
            <v>144163.51800000001</v>
          </cell>
          <cell r="J12">
            <v>153202.79999999999</v>
          </cell>
        </row>
        <row r="13">
          <cell r="B13" t="str">
            <v>dotacje z budżetu</v>
          </cell>
          <cell r="C13" t="str">
            <v>mln zł</v>
          </cell>
          <cell r="D13">
            <v>38111.649999999994</v>
          </cell>
          <cell r="E13">
            <v>37513.406000000003</v>
          </cell>
          <cell r="F13">
            <v>39520.777999999998</v>
          </cell>
          <cell r="G13">
            <v>37113.909999999996</v>
          </cell>
          <cell r="H13">
            <v>30362.793000000001</v>
          </cell>
          <cell r="I13">
            <v>42065.654000000002</v>
          </cell>
          <cell r="J13">
            <v>44847.768000000004</v>
          </cell>
        </row>
        <row r="14">
          <cell r="B14" t="str">
            <v>refundacja z tytułu przekazania składek do OFE</v>
          </cell>
          <cell r="C14" t="str">
            <v>mln zł</v>
          </cell>
          <cell r="D14">
            <v>22347.173999999999</v>
          </cell>
          <cell r="E14">
            <v>15431.8</v>
          </cell>
          <cell r="F14">
            <v>8180.8609999999999</v>
          </cell>
          <cell r="G14">
            <v>10728.472</v>
          </cell>
          <cell r="H14">
            <v>8269.0590000000011</v>
          </cell>
          <cell r="I14">
            <v>3098.3809999999999</v>
          </cell>
          <cell r="J14">
            <v>3162.3070000000002</v>
          </cell>
        </row>
        <row r="15">
          <cell r="B15" t="str">
            <v>środki z FRD</v>
          </cell>
          <cell r="C15" t="str">
            <v>mln zł</v>
          </cell>
          <cell r="D15">
            <v>7500</v>
          </cell>
          <cell r="E15">
            <v>4000</v>
          </cell>
          <cell r="F15">
            <v>2887</v>
          </cell>
          <cell r="G15">
            <v>2500</v>
          </cell>
          <cell r="H15">
            <v>2500</v>
          </cell>
          <cell r="I15">
            <v>0</v>
          </cell>
          <cell r="J15">
            <v>0</v>
          </cell>
        </row>
        <row r="16">
          <cell r="B16" t="str">
            <v>pozostałe</v>
          </cell>
          <cell r="C16" t="str">
            <v>mln zł</v>
          </cell>
          <cell r="D16">
            <v>9760.0510000000013</v>
          </cell>
          <cell r="E16">
            <v>1465.4319999999998</v>
          </cell>
          <cell r="F16">
            <v>1384.5729999999996</v>
          </cell>
          <cell r="G16">
            <v>12905.750999999998</v>
          </cell>
          <cell r="H16">
            <v>13322.705</v>
          </cell>
          <cell r="I16">
            <v>6787.2250000000004</v>
          </cell>
          <cell r="J16">
            <v>7373.213999999999</v>
          </cell>
        </row>
        <row r="17">
          <cell r="B17" t="str">
            <v xml:space="preserve">Koszty </v>
          </cell>
          <cell r="C17" t="str">
            <v>mln zł</v>
          </cell>
          <cell r="D17">
            <v>170844.74600000001</v>
          </cell>
          <cell r="E17">
            <v>166720.20599999998</v>
          </cell>
          <cell r="F17">
            <v>176439.946</v>
          </cell>
          <cell r="G17">
            <v>204381.19200000001</v>
          </cell>
          <cell r="H17">
            <v>192266.39299999998</v>
          </cell>
          <cell r="I17">
            <v>201717.42</v>
          </cell>
          <cell r="J17">
            <v>208074.78099999999</v>
          </cell>
        </row>
        <row r="18">
          <cell r="B18" t="str">
            <v>na rzecz ludności</v>
          </cell>
          <cell r="C18" t="str">
            <v>mln zł</v>
          </cell>
          <cell r="D18">
            <v>156898.731</v>
          </cell>
          <cell r="E18">
            <v>162721.174</v>
          </cell>
          <cell r="F18">
            <v>170913.41899999999</v>
          </cell>
          <cell r="G18">
            <v>180171.576</v>
          </cell>
          <cell r="H18">
            <v>188090.06899999999</v>
          </cell>
          <cell r="I18">
            <v>195851.58600000001</v>
          </cell>
          <cell r="J18">
            <v>201610.35399999999</v>
          </cell>
        </row>
        <row r="19">
          <cell r="B19" t="str">
            <v>emerytury i renty</v>
          </cell>
          <cell r="C19" t="str">
            <v>mln zł</v>
          </cell>
          <cell r="D19" t="str">
            <v>b.d.</v>
          </cell>
          <cell r="E19" t="str">
            <v>b.d.</v>
          </cell>
          <cell r="F19" t="str">
            <v>b.d.</v>
          </cell>
          <cell r="G19" t="str">
            <v>b.d.</v>
          </cell>
          <cell r="H19" t="str">
            <v>b.d.</v>
          </cell>
          <cell r="I19" t="str">
            <v>b.d.</v>
          </cell>
          <cell r="J19" t="str">
            <v>b.d.</v>
          </cell>
        </row>
        <row r="20">
          <cell r="B20" t="str">
            <v>pozostałe świadczenia</v>
          </cell>
          <cell r="C20" t="str">
            <v>mln zł</v>
          </cell>
          <cell r="D20" t="str">
            <v>b.d.</v>
          </cell>
          <cell r="E20" t="str">
            <v>b.d.</v>
          </cell>
          <cell r="F20" t="str">
            <v>b.d.</v>
          </cell>
          <cell r="G20" t="str">
            <v>b.d.</v>
          </cell>
          <cell r="H20" t="str">
            <v>b.d.</v>
          </cell>
          <cell r="I20" t="str">
            <v>b.d.</v>
          </cell>
          <cell r="J20" t="str">
            <v>b.d.</v>
          </cell>
        </row>
        <row r="21">
          <cell r="B21" t="str">
            <v>odpis na ZUS</v>
          </cell>
          <cell r="C21" t="str">
            <v>mln zł</v>
          </cell>
          <cell r="D21">
            <v>3773.5699999999997</v>
          </cell>
          <cell r="E21">
            <v>3773.5699999999997</v>
          </cell>
          <cell r="F21">
            <v>3765</v>
          </cell>
          <cell r="G21">
            <v>3430</v>
          </cell>
          <cell r="H21">
            <v>3430</v>
          </cell>
          <cell r="I21">
            <v>3430</v>
          </cell>
          <cell r="J21">
            <v>3573</v>
          </cell>
        </row>
        <row r="22">
          <cell r="B22" t="str">
            <v>bieżące</v>
          </cell>
          <cell r="C22" t="str">
            <v>mln zł</v>
          </cell>
          <cell r="D22">
            <v>10172.445</v>
          </cell>
          <cell r="E22">
            <v>225.46199999999999</v>
          </cell>
          <cell r="F22">
            <v>1761.527</v>
          </cell>
          <cell r="G22">
            <v>20779.615999999998</v>
          </cell>
          <cell r="H22">
            <v>746.32399999999996</v>
          </cell>
          <cell r="I22">
            <v>2435.8339999999998</v>
          </cell>
          <cell r="J22">
            <v>2891.4270000000001</v>
          </cell>
        </row>
        <row r="23">
          <cell r="B23" t="str">
            <v>Wynik</v>
          </cell>
          <cell r="C23" t="str">
            <v>mln zł</v>
          </cell>
          <cell r="D23">
            <v>-3363.9480000000221</v>
          </cell>
          <cell r="E23">
            <v>-4921.6099999999869</v>
          </cell>
          <cell r="F23">
            <v>-2316.8000000000006</v>
          </cell>
          <cell r="G23">
            <v>-12900.305999999971</v>
          </cell>
          <cell r="H23">
            <v>-5700.4019999999964</v>
          </cell>
          <cell r="I23">
            <v>-5602.6420000000035</v>
          </cell>
          <cell r="J23">
            <v>511.30799999998544</v>
          </cell>
        </row>
        <row r="25">
          <cell r="B25" t="str">
            <v>FUNDUSZ EMERYTALNO - RENTOWY</v>
          </cell>
        </row>
        <row r="26">
          <cell r="D26">
            <v>40179</v>
          </cell>
          <cell r="E26">
            <v>40544</v>
          </cell>
          <cell r="F26">
            <v>40909</v>
          </cell>
          <cell r="G26">
            <v>41275</v>
          </cell>
          <cell r="H26">
            <v>41640</v>
          </cell>
          <cell r="I26">
            <v>42005</v>
          </cell>
          <cell r="J26">
            <v>42370</v>
          </cell>
        </row>
        <row r="27">
          <cell r="B27" t="str">
            <v>Przychody</v>
          </cell>
          <cell r="C27" t="str">
            <v>mln zł</v>
          </cell>
          <cell r="D27">
            <v>16333.383000000002</v>
          </cell>
          <cell r="E27">
            <v>16559.183000000001</v>
          </cell>
          <cell r="F27">
            <v>17102.737000000001</v>
          </cell>
          <cell r="G27">
            <v>17446.205999999998</v>
          </cell>
          <cell r="H27">
            <v>19527.722000000002</v>
          </cell>
          <cell r="I27">
            <v>20385.173999999999</v>
          </cell>
          <cell r="J27">
            <v>21055.995999999999</v>
          </cell>
        </row>
        <row r="28">
          <cell r="B28" t="str">
            <v>ze składek</v>
          </cell>
          <cell r="C28" t="str">
            <v>mln zł</v>
          </cell>
          <cell r="D28">
            <v>1356.396</v>
          </cell>
          <cell r="E28">
            <v>1387.87</v>
          </cell>
          <cell r="F28">
            <v>1487.6100000000001</v>
          </cell>
          <cell r="G28">
            <v>1530.075</v>
          </cell>
          <cell r="H28">
            <v>1464.037</v>
          </cell>
          <cell r="I28">
            <v>1461.8610000000001</v>
          </cell>
          <cell r="J28">
            <v>1419.0210000000002</v>
          </cell>
        </row>
        <row r="29">
          <cell r="B29" t="str">
            <v>dotacje z budżetu</v>
          </cell>
          <cell r="C29" t="str">
            <v>mln zł</v>
          </cell>
          <cell r="D29">
            <v>14935.764000000001</v>
          </cell>
          <cell r="E29">
            <v>15120.037</v>
          </cell>
          <cell r="F29">
            <v>15555.737999999999</v>
          </cell>
          <cell r="G29">
            <v>15853.053</v>
          </cell>
          <cell r="H29">
            <v>16095.770999999999</v>
          </cell>
          <cell r="I29">
            <v>17037.381000000001</v>
          </cell>
          <cell r="J29">
            <v>17780.18</v>
          </cell>
        </row>
        <row r="30">
          <cell r="B30" t="str">
            <v>pozostałe</v>
          </cell>
          <cell r="C30" t="str">
            <v>mln zł</v>
          </cell>
          <cell r="D30">
            <v>41.223000000000006</v>
          </cell>
          <cell r="E30">
            <v>51.276000000000003</v>
          </cell>
          <cell r="F30">
            <v>59.388999999999996</v>
          </cell>
          <cell r="G30">
            <v>63.077999999999996</v>
          </cell>
          <cell r="H30">
            <v>1967.914</v>
          </cell>
          <cell r="I30">
            <v>1885.9320000000002</v>
          </cell>
          <cell r="J30">
            <v>1856.7950000000001</v>
          </cell>
        </row>
        <row r="31">
          <cell r="B31" t="str">
            <v xml:space="preserve">Koszty </v>
          </cell>
          <cell r="C31" t="str">
            <v>mln zł</v>
          </cell>
          <cell r="D31">
            <v>32704.548000000003</v>
          </cell>
          <cell r="E31">
            <v>16496.403000000002</v>
          </cell>
          <cell r="F31">
            <v>17025.559000000001</v>
          </cell>
          <cell r="G31">
            <v>17557.853999999999</v>
          </cell>
          <cell r="H31">
            <v>16893.019000000004</v>
          </cell>
          <cell r="I31">
            <v>19865.851000000002</v>
          </cell>
          <cell r="J31">
            <v>21309.365999999998</v>
          </cell>
        </row>
        <row r="32">
          <cell r="B32" t="str">
            <v>na rzecz ludności</v>
          </cell>
          <cell r="C32" t="str">
            <v>mln zł</v>
          </cell>
          <cell r="D32">
            <v>16131.274000000001</v>
          </cell>
          <cell r="E32">
            <v>16054.403</v>
          </cell>
          <cell r="F32">
            <v>16558.959000000003</v>
          </cell>
          <cell r="G32">
            <v>17102.253999999997</v>
          </cell>
          <cell r="H32">
            <v>16436.419000000002</v>
          </cell>
          <cell r="I32">
            <v>17576.350000000002</v>
          </cell>
          <cell r="J32">
            <v>19109.766</v>
          </cell>
        </row>
        <row r="33">
          <cell r="B33" t="str">
            <v>emerytury i renty</v>
          </cell>
          <cell r="C33" t="str">
            <v>mln zł</v>
          </cell>
          <cell r="D33">
            <v>13900.847</v>
          </cell>
          <cell r="E33">
            <v>13936.151</v>
          </cell>
          <cell r="F33">
            <v>14554.201000000001</v>
          </cell>
          <cell r="G33">
            <v>15126.893</v>
          </cell>
          <cell r="H33">
            <v>14478.621000000001</v>
          </cell>
          <cell r="I33">
            <v>14969.215</v>
          </cell>
          <cell r="J33">
            <v>16146.229000000001</v>
          </cell>
        </row>
        <row r="34">
          <cell r="B34" t="str">
            <v>składki na ubezpieczenie zdrowotne z dotacji</v>
          </cell>
          <cell r="C34" t="str">
            <v>mln zł</v>
          </cell>
          <cell r="D34">
            <v>1859.107</v>
          </cell>
          <cell r="E34">
            <v>1862.0060000000001</v>
          </cell>
          <cell r="F34">
            <v>1781.4399999999998</v>
          </cell>
          <cell r="G34">
            <v>1750.182</v>
          </cell>
          <cell r="H34">
            <v>1750.915</v>
          </cell>
          <cell r="I34">
            <v>1753.3719999999998</v>
          </cell>
          <cell r="J34">
            <v>1755.9180000000001</v>
          </cell>
        </row>
        <row r="35">
          <cell r="B35" t="str">
            <v>inne świadczenia na rzecz ludności</v>
          </cell>
          <cell r="C35" t="str">
            <v>mln zł</v>
          </cell>
          <cell r="D35">
            <v>371.32000000000056</v>
          </cell>
          <cell r="E35">
            <v>256.24599999999998</v>
          </cell>
          <cell r="F35">
            <v>223.31799999999998</v>
          </cell>
          <cell r="G35">
            <v>222.33500000000001</v>
          </cell>
          <cell r="H35">
            <v>206.88300000000001</v>
          </cell>
          <cell r="I35">
            <v>853.7630000000014</v>
          </cell>
          <cell r="J35">
            <v>1207.6189999999988</v>
          </cell>
        </row>
        <row r="36">
          <cell r="B36" t="str">
            <v>odpis na Fundusz Administracyjny</v>
          </cell>
          <cell r="C36" t="str">
            <v>mln zł</v>
          </cell>
          <cell r="D36">
            <v>442</v>
          </cell>
          <cell r="E36">
            <v>442</v>
          </cell>
          <cell r="F36">
            <v>466.6</v>
          </cell>
          <cell r="G36">
            <v>455.6</v>
          </cell>
          <cell r="H36">
            <v>456.6</v>
          </cell>
          <cell r="I36">
            <v>456.6</v>
          </cell>
          <cell r="J36">
            <v>481.916</v>
          </cell>
        </row>
        <row r="37">
          <cell r="B37" t="str">
            <v>pozostałe</v>
          </cell>
          <cell r="C37" t="str">
            <v>mln zł</v>
          </cell>
          <cell r="D37" t="str">
            <v>b.d.</v>
          </cell>
          <cell r="E37" t="str">
            <v>b.d.</v>
          </cell>
          <cell r="F37" t="str">
            <v>b.d.</v>
          </cell>
          <cell r="G37" t="str">
            <v>b.d.</v>
          </cell>
          <cell r="H37">
            <v>2568.337</v>
          </cell>
          <cell r="I37">
            <v>1832.9010000000001</v>
          </cell>
          <cell r="J37">
            <v>1717.6840000000002</v>
          </cell>
        </row>
        <row r="38">
          <cell r="B38" t="str">
            <v>Wynik</v>
          </cell>
          <cell r="C38" t="str">
            <v>mln zł</v>
          </cell>
          <cell r="D38">
            <v>-16371.165000000001</v>
          </cell>
          <cell r="E38">
            <v>62.780000000000058</v>
          </cell>
          <cell r="F38">
            <v>77.177999999999969</v>
          </cell>
          <cell r="G38">
            <v>-111.64799999999886</v>
          </cell>
          <cell r="H38">
            <v>2634.7029999999982</v>
          </cell>
          <cell r="I38">
            <v>519.32299999999645</v>
          </cell>
          <cell r="J38">
            <v>-253.36999999999676</v>
          </cell>
        </row>
        <row r="40">
          <cell r="B40" t="str">
            <v>FUNDUSZ PRACY</v>
          </cell>
        </row>
        <row r="41">
          <cell r="D41">
            <v>40179</v>
          </cell>
          <cell r="E41">
            <v>40544</v>
          </cell>
          <cell r="F41">
            <v>40909</v>
          </cell>
          <cell r="G41">
            <v>41275</v>
          </cell>
          <cell r="H41">
            <v>41640</v>
          </cell>
          <cell r="I41">
            <v>42005</v>
          </cell>
          <cell r="J41">
            <v>42370</v>
          </cell>
        </row>
        <row r="42">
          <cell r="B42" t="str">
            <v>Przychody</v>
          </cell>
          <cell r="C42" t="str">
            <v>mln zł</v>
          </cell>
          <cell r="D42">
            <v>10962.567999999999</v>
          </cell>
          <cell r="E42">
            <v>10486.834800000001</v>
          </cell>
          <cell r="F42">
            <v>11220.402</v>
          </cell>
          <cell r="G42">
            <v>10087.529200000001</v>
          </cell>
          <cell r="H42">
            <v>10934.67</v>
          </cell>
          <cell r="I42">
            <v>10022.143239999999</v>
          </cell>
          <cell r="J42">
            <v>11281.243</v>
          </cell>
        </row>
        <row r="43">
          <cell r="B43" t="str">
            <v>ze składek</v>
          </cell>
          <cell r="C43" t="str">
            <v>mln zł</v>
          </cell>
          <cell r="D43">
            <v>8606.4959999999992</v>
          </cell>
          <cell r="E43">
            <v>8900.7777000000006</v>
          </cell>
          <cell r="F43">
            <v>9186.0051999999996</v>
          </cell>
          <cell r="G43">
            <v>8919.0670000000009</v>
          </cell>
          <cell r="H43">
            <v>9599.7389000000003</v>
          </cell>
          <cell r="I43">
            <v>9153.9800000000014</v>
          </cell>
          <cell r="J43">
            <v>10200</v>
          </cell>
        </row>
        <row r="44">
          <cell r="B44" t="str">
            <v>środki z UE</v>
          </cell>
          <cell r="C44" t="str">
            <v>mln zł</v>
          </cell>
          <cell r="D44">
            <v>1562.14</v>
          </cell>
          <cell r="E44">
            <v>1058.3934999999999</v>
          </cell>
          <cell r="F44">
            <v>645.52379999999994</v>
          </cell>
          <cell r="G44">
            <v>831.81320000000005</v>
          </cell>
          <cell r="H44">
            <v>1048.8446000000001</v>
          </cell>
          <cell r="I44">
            <v>639.03539999999998</v>
          </cell>
          <cell r="J44">
            <v>856.24299999999994</v>
          </cell>
        </row>
        <row r="45">
          <cell r="B45" t="str">
            <v>pozostałe</v>
          </cell>
          <cell r="C45" t="str">
            <v>mln zł</v>
          </cell>
          <cell r="D45">
            <v>793.93200000000002</v>
          </cell>
          <cell r="E45">
            <v>527.66359999999997</v>
          </cell>
          <cell r="F45">
            <v>1388.873</v>
          </cell>
          <cell r="G45">
            <v>336.649</v>
          </cell>
          <cell r="H45">
            <v>286.0865</v>
          </cell>
          <cell r="I45">
            <v>229.12783999999999</v>
          </cell>
          <cell r="J45">
            <v>225</v>
          </cell>
        </row>
        <row r="46">
          <cell r="B46" t="str">
            <v>Wydatki</v>
          </cell>
          <cell r="C46" t="str">
            <v>mln zł</v>
          </cell>
          <cell r="D46">
            <v>12234.486000000001</v>
          </cell>
          <cell r="E46">
            <v>8744.2145</v>
          </cell>
          <cell r="F46">
            <v>9637.1418999999987</v>
          </cell>
          <cell r="G46">
            <v>11053.5093</v>
          </cell>
          <cell r="H46">
            <v>11095.238278000001</v>
          </cell>
          <cell r="I46">
            <v>10214.1206</v>
          </cell>
          <cell r="J46">
            <v>12238.065000000001</v>
          </cell>
        </row>
        <row r="47">
          <cell r="B47" t="str">
            <v>zasiłki dla bezrobotnych łącznie ze składkami</v>
          </cell>
          <cell r="C47" t="str">
            <v>mln zł</v>
          </cell>
          <cell r="D47">
            <v>3273.5230000000001</v>
          </cell>
          <cell r="E47">
            <v>3046.5259999999998</v>
          </cell>
          <cell r="F47">
            <v>3395.4816000000001</v>
          </cell>
          <cell r="G47">
            <v>3667.3003999999996</v>
          </cell>
          <cell r="H47">
            <v>2969.4175</v>
          </cell>
          <cell r="I47">
            <v>2422.7269999999999</v>
          </cell>
          <cell r="J47">
            <v>2540.7999999999997</v>
          </cell>
        </row>
        <row r="48">
          <cell r="B48" t="str">
            <v>Zasiłki przedemerytalne i świadczenia przedemerytalne</v>
          </cell>
          <cell r="C48" t="str">
            <v>mln zł</v>
          </cell>
          <cell r="D48">
            <v>1617.7140000000002</v>
          </cell>
          <cell r="E48">
            <v>1624.9266</v>
          </cell>
          <cell r="F48">
            <v>1788.3342</v>
          </cell>
          <cell r="G48">
            <v>2134.4847</v>
          </cell>
          <cell r="H48">
            <v>2405.4856</v>
          </cell>
          <cell r="I48">
            <v>2130.9933000000001</v>
          </cell>
          <cell r="J48">
            <v>2460</v>
          </cell>
        </row>
        <row r="49">
          <cell r="B49" t="str">
            <v>dodatki aktywizacyjne i świadczenia integracyjne</v>
          </cell>
          <cell r="C49" t="str">
            <v>mln zł</v>
          </cell>
          <cell r="D49">
            <v>109.17200000000001</v>
          </cell>
          <cell r="E49">
            <v>120.69240000000001</v>
          </cell>
          <cell r="F49">
            <v>132.9315</v>
          </cell>
          <cell r="G49">
            <v>156.18979999999999</v>
          </cell>
          <cell r="H49">
            <v>156.41649799999999</v>
          </cell>
          <cell r="I49">
            <v>138.96020000000001</v>
          </cell>
          <cell r="J49">
            <v>215.5</v>
          </cell>
        </row>
        <row r="50">
          <cell r="B50" t="str">
            <v>programy na rzecz promocji zatrudnienia</v>
          </cell>
          <cell r="C50" t="str">
            <v>mln zł</v>
          </cell>
          <cell r="D50">
            <v>6627.3649999999998</v>
          </cell>
          <cell r="E50">
            <v>3339.5085999999997</v>
          </cell>
          <cell r="F50">
            <v>3889.6666</v>
          </cell>
          <cell r="G50">
            <v>4632.9193999999998</v>
          </cell>
          <cell r="H50">
            <v>5052.1564000000008</v>
          </cell>
          <cell r="I50">
            <v>5019.7618000000002</v>
          </cell>
          <cell r="J50">
            <v>6394.2130999999999</v>
          </cell>
        </row>
        <row r="51">
          <cell r="B51" t="str">
            <v>pozostałe wydatki</v>
          </cell>
          <cell r="C51" t="str">
            <v>mln zł</v>
          </cell>
          <cell r="D51">
            <v>606.71199999999999</v>
          </cell>
          <cell r="E51">
            <v>612.56089999999995</v>
          </cell>
          <cell r="F51">
            <v>430.72800000000001</v>
          </cell>
          <cell r="G51">
            <v>462.61500000000001</v>
          </cell>
          <cell r="H51">
            <v>511.76228000000003</v>
          </cell>
          <cell r="I51">
            <v>501.67830000000004</v>
          </cell>
          <cell r="J51">
            <v>627.55190000000005</v>
          </cell>
        </row>
        <row r="52">
          <cell r="B52" t="str">
            <v>Wynik</v>
          </cell>
          <cell r="C52" t="str">
            <v>mln zł</v>
          </cell>
          <cell r="D52">
            <v>-1271.9180000000001</v>
          </cell>
          <cell r="E52">
            <v>1742.6203</v>
          </cell>
          <cell r="F52">
            <v>1583.2601</v>
          </cell>
          <cell r="G52">
            <v>-965.98010000000102</v>
          </cell>
          <cell r="H52">
            <v>-160.56827799999601</v>
          </cell>
          <cell r="I52">
            <v>-191.977360000001</v>
          </cell>
          <cell r="J52">
            <v>-956.82200000000091</v>
          </cell>
        </row>
        <row r="54">
          <cell r="B54" t="str">
            <v>NARODOWY FUNDUSZ ZDROWIA</v>
          </cell>
        </row>
        <row r="55">
          <cell r="D55">
            <v>40179</v>
          </cell>
          <cell r="E55">
            <v>40544</v>
          </cell>
          <cell r="F55">
            <v>40909</v>
          </cell>
          <cell r="G55">
            <v>41275</v>
          </cell>
          <cell r="H55">
            <v>41640</v>
          </cell>
          <cell r="I55">
            <v>42005</v>
          </cell>
          <cell r="J55">
            <v>42370</v>
          </cell>
        </row>
        <row r="56">
          <cell r="B56" t="str">
            <v>Przychody</v>
          </cell>
          <cell r="C56" t="str">
            <v>mln zł</v>
          </cell>
          <cell r="D56">
            <v>57586.055</v>
          </cell>
          <cell r="E56">
            <v>60723.160615000001</v>
          </cell>
          <cell r="F56">
            <v>62957.780980000003</v>
          </cell>
          <cell r="G56">
            <v>66726.668999999994</v>
          </cell>
          <cell r="H56">
            <v>66964.467400000009</v>
          </cell>
          <cell r="I56">
            <v>70040.16403</v>
          </cell>
          <cell r="J56">
            <v>72713.054999999993</v>
          </cell>
        </row>
        <row r="57">
          <cell r="B57" t="str">
            <v>ze składek</v>
          </cell>
          <cell r="C57" t="str">
            <v>mln zł</v>
          </cell>
          <cell r="D57">
            <v>55237.574999999997</v>
          </cell>
          <cell r="E57">
            <v>58378.719290000001</v>
          </cell>
          <cell r="F57">
            <v>60402.256049999996</v>
          </cell>
          <cell r="G57">
            <v>64337.866000000002</v>
          </cell>
          <cell r="H57">
            <v>64562.979929999994</v>
          </cell>
          <cell r="I57">
            <v>67061.3266</v>
          </cell>
          <cell r="J57">
            <v>69458.290999999997</v>
          </cell>
        </row>
        <row r="58">
          <cell r="B58" t="str">
            <v>pozostałe z działalności</v>
          </cell>
          <cell r="C58" t="str">
            <v>mln zł</v>
          </cell>
          <cell r="D58">
            <v>2021.8950000000002</v>
          </cell>
          <cell r="E58">
            <v>2102.8206250000003</v>
          </cell>
          <cell r="F58">
            <v>2231.58518</v>
          </cell>
          <cell r="G58">
            <v>2205.6480000000001</v>
          </cell>
          <cell r="H58">
            <v>2069.9874299999997</v>
          </cell>
          <cell r="I58">
            <v>2640.6899600000002</v>
          </cell>
          <cell r="J58">
            <v>2929.9610000000002</v>
          </cell>
        </row>
        <row r="59">
          <cell r="B59" t="str">
            <v>pozostałe przychody</v>
          </cell>
          <cell r="C59" t="str">
            <v>mln zł</v>
          </cell>
          <cell r="D59">
            <v>155.40799999999999</v>
          </cell>
          <cell r="E59">
            <v>94.662029999999987</v>
          </cell>
          <cell r="F59">
            <v>166.15783000000002</v>
          </cell>
          <cell r="G59">
            <v>93.040999999999997</v>
          </cell>
          <cell r="H59">
            <v>230.83943000000002</v>
          </cell>
          <cell r="I59">
            <v>248.93671000000001</v>
          </cell>
          <cell r="J59">
            <v>246.048</v>
          </cell>
        </row>
        <row r="60">
          <cell r="B60" t="str">
            <v>przychody finansowe</v>
          </cell>
          <cell r="C60" t="str">
            <v>mln zł</v>
          </cell>
          <cell r="D60">
            <v>171.17699999999999</v>
          </cell>
          <cell r="E60">
            <v>146.95867000000001</v>
          </cell>
          <cell r="F60">
            <v>157.78191999999999</v>
          </cell>
          <cell r="G60">
            <v>90.114000000000004</v>
          </cell>
          <cell r="H60">
            <v>100.66060999999999</v>
          </cell>
          <cell r="I60">
            <v>89.210759999999993</v>
          </cell>
          <cell r="J60">
            <v>78.75500000000001</v>
          </cell>
        </row>
        <row r="61">
          <cell r="B61" t="str">
            <v xml:space="preserve">Koszty </v>
          </cell>
          <cell r="C61" t="str">
            <v>mln zł</v>
          </cell>
          <cell r="D61">
            <v>59325.75</v>
          </cell>
          <cell r="E61">
            <v>60923.070740000003</v>
          </cell>
          <cell r="F61">
            <v>62672.39935</v>
          </cell>
          <cell r="G61">
            <v>66982.803</v>
          </cell>
          <cell r="H61">
            <v>68165.434999999998</v>
          </cell>
          <cell r="I61">
            <v>69039.829589999994</v>
          </cell>
          <cell r="J61">
            <v>75068.716</v>
          </cell>
        </row>
        <row r="62">
          <cell r="B62" t="str">
            <v>świadczeń zdrowotnych</v>
          </cell>
          <cell r="C62" t="str">
            <v>mln zł</v>
          </cell>
          <cell r="D62">
            <v>56643.909999999996</v>
          </cell>
          <cell r="E62">
            <v>58224.321759999999</v>
          </cell>
          <cell r="F62">
            <v>59875.547169999998</v>
          </cell>
          <cell r="G62">
            <v>63873.538</v>
          </cell>
          <cell r="H62">
            <v>64517.195</v>
          </cell>
          <cell r="I62">
            <v>66257.878140000001</v>
          </cell>
          <cell r="J62">
            <v>71714.145999999993</v>
          </cell>
        </row>
        <row r="63">
          <cell r="B63" t="str">
            <v>pozostałe koszty realizacji zadań</v>
          </cell>
          <cell r="C63" t="str">
            <v>mln zł</v>
          </cell>
          <cell r="D63">
            <v>1726.0420000000001</v>
          </cell>
          <cell r="E63">
            <v>1758.4708899999998</v>
          </cell>
          <cell r="F63">
            <v>1823.6910600000001</v>
          </cell>
          <cell r="G63">
            <v>1836.2940000000001</v>
          </cell>
          <cell r="H63">
            <v>2474.752</v>
          </cell>
          <cell r="I63">
            <v>1844.3554300000001</v>
          </cell>
          <cell r="J63">
            <v>1995.9490000000001</v>
          </cell>
        </row>
        <row r="64">
          <cell r="B64" t="str">
            <v>koszty administracyjne</v>
          </cell>
          <cell r="C64" t="str">
            <v>mln zł</v>
          </cell>
          <cell r="D64">
            <v>576.04</v>
          </cell>
          <cell r="E64">
            <v>586.52263000000005</v>
          </cell>
          <cell r="F64">
            <v>609.37589000000003</v>
          </cell>
          <cell r="G64">
            <v>689.13699999999994</v>
          </cell>
          <cell r="H64">
            <v>704.62</v>
          </cell>
          <cell r="I64">
            <v>627.47112000000004</v>
          </cell>
          <cell r="J64">
            <v>735.91300000000001</v>
          </cell>
        </row>
        <row r="65">
          <cell r="B65" t="str">
            <v>pozostałe koszty</v>
          </cell>
          <cell r="C65" t="str">
            <v>mln zł</v>
          </cell>
          <cell r="D65">
            <v>360.14499999999998</v>
          </cell>
          <cell r="E65">
            <v>310.24110999999999</v>
          </cell>
          <cell r="F65">
            <v>334.21827999999999</v>
          </cell>
          <cell r="G65">
            <v>467.94299999999998</v>
          </cell>
          <cell r="H65">
            <v>388.49099999999999</v>
          </cell>
          <cell r="I65">
            <v>275.13114000000002</v>
          </cell>
          <cell r="J65">
            <v>512.28399999999999</v>
          </cell>
        </row>
        <row r="66">
          <cell r="B66" t="str">
            <v>koszty finansowe</v>
          </cell>
          <cell r="C66" t="str">
            <v>mln zł</v>
          </cell>
          <cell r="D66">
            <v>19.613</v>
          </cell>
          <cell r="E66">
            <v>43.51435</v>
          </cell>
          <cell r="F66">
            <v>29.566950000000002</v>
          </cell>
          <cell r="G66">
            <v>115.89099999999999</v>
          </cell>
          <cell r="H66">
            <v>80.37700000000001</v>
          </cell>
          <cell r="I66">
            <v>34.993760000000002</v>
          </cell>
          <cell r="J66">
            <v>110.42399999999999</v>
          </cell>
        </row>
        <row r="67">
          <cell r="B67" t="str">
            <v>Wynik</v>
          </cell>
          <cell r="C67" t="str">
            <v>mln zł</v>
          </cell>
          <cell r="D67">
            <v>-1739.6949999999999</v>
          </cell>
          <cell r="E67">
            <v>-199.91012499999499</v>
          </cell>
          <cell r="F67">
            <v>285.38162999999599</v>
          </cell>
          <cell r="G67">
            <v>-256.13400000003099</v>
          </cell>
          <cell r="H67">
            <v>-1200.9675999999999</v>
          </cell>
          <cell r="I67">
            <v>1000.3344399999901</v>
          </cell>
          <cell r="J67">
            <v>-2355.6609999999696</v>
          </cell>
        </row>
        <row r="69">
          <cell r="B69" t="str">
            <v>TAB. 15.    PODSTAWOWE DANE Z ZAKRESU FINANSÓW PUBLICZNYCH (PAŃSTWOWE FUNDUSZE CELOWE)</v>
          </cell>
        </row>
        <row r="71">
          <cell r="B71" t="str">
            <v>FUNDUSZ UBEZPIECZEŃ SPOŁECZNYCH</v>
          </cell>
        </row>
        <row r="72">
          <cell r="D72">
            <v>40179</v>
          </cell>
          <cell r="E72">
            <v>40544</v>
          </cell>
          <cell r="F72">
            <v>40909</v>
          </cell>
          <cell r="G72">
            <v>41275</v>
          </cell>
          <cell r="H72">
            <v>41640</v>
          </cell>
          <cell r="I72">
            <v>42005</v>
          </cell>
          <cell r="J72">
            <v>42370</v>
          </cell>
        </row>
        <row r="73">
          <cell r="B73" t="str">
            <v>Przychody</v>
          </cell>
          <cell r="C73" t="str">
            <v>r/r</v>
          </cell>
          <cell r="D73">
            <v>4.2620736849199972</v>
          </cell>
          <cell r="E73">
            <v>3.3998266055764219</v>
          </cell>
          <cell r="F73">
            <v>8.7767128760014828</v>
          </cell>
          <cell r="G73">
            <v>4.1676139551039881</v>
          </cell>
          <cell r="H73">
            <v>4.1980139526043558</v>
          </cell>
          <cell r="I73">
            <v>9.1315793299046533</v>
          </cell>
          <cell r="J73">
            <v>6.3416842832812961</v>
          </cell>
        </row>
        <row r="74">
          <cell r="B74" t="str">
            <v>ze składek</v>
          </cell>
          <cell r="C74" t="str">
            <v>r/r</v>
          </cell>
          <cell r="D74">
            <v>11.605808849680926</v>
          </cell>
          <cell r="E74">
            <v>12.416047708333451</v>
          </cell>
          <cell r="F74">
            <v>7.9172505165266926</v>
          </cell>
          <cell r="G74">
            <v>4.604211412676662</v>
          </cell>
          <cell r="H74">
            <v>5.2221360426275538</v>
          </cell>
          <cell r="I74">
            <v>6.3032974722962081</v>
          </cell>
          <cell r="J74">
            <v>6.6448025359919143</v>
          </cell>
        </row>
        <row r="75">
          <cell r="B75" t="str">
            <v>dotacje z budżetu</v>
          </cell>
          <cell r="C75" t="str">
            <v>r/r</v>
          </cell>
          <cell r="D75">
            <v>13.070465511301421</v>
          </cell>
          <cell r="E75">
            <v>-7.4761818213439994</v>
          </cell>
          <cell r="F75">
            <v>56.692989062140356</v>
          </cell>
          <cell r="G75">
            <v>289.73579274951737</v>
          </cell>
          <cell r="H75">
            <v>0.65526186385831409</v>
          </cell>
          <cell r="I75">
            <v>18.393681627380218</v>
          </cell>
          <cell r="J75">
            <v>4.9656908321519921</v>
          </cell>
        </row>
        <row r="76">
          <cell r="B76" t="str">
            <v>refundacja z tytułu przekazania składek do OFE</v>
          </cell>
          <cell r="C76" t="str">
            <v>r/r</v>
          </cell>
          <cell r="D76">
            <v>-75.644596580074406</v>
          </cell>
          <cell r="E76">
            <v>-73.944676180945095</v>
          </cell>
          <cell r="F76">
            <v>-48.078125115394386</v>
          </cell>
          <cell r="G76">
            <v>10.38195810622291</v>
          </cell>
          <cell r="H76">
            <v>4.3703993685061562</v>
          </cell>
          <cell r="I76">
            <v>14.212361697806955</v>
          </cell>
          <cell r="J76">
            <v>-0.61575940642964611</v>
          </cell>
        </row>
        <row r="77">
          <cell r="B77" t="str">
            <v>pozostałe</v>
          </cell>
          <cell r="C77" t="str">
            <v>r/r</v>
          </cell>
          <cell r="D77">
            <v>-32.512805838493961</v>
          </cell>
          <cell r="E77">
            <v>33.46029032394776</v>
          </cell>
          <cell r="F77">
            <v>51.620385355143895</v>
          </cell>
          <cell r="G77">
            <v>-73.605742230075435</v>
          </cell>
          <cell r="H77">
            <v>7.874608150470209</v>
          </cell>
          <cell r="I77">
            <v>19.774762114525515</v>
          </cell>
          <cell r="J77">
            <v>13.672509600932671</v>
          </cell>
        </row>
        <row r="78">
          <cell r="B78" t="str">
            <v xml:space="preserve">Koszty </v>
          </cell>
          <cell r="C78" t="str">
            <v>r/r</v>
          </cell>
          <cell r="D78">
            <v>4.14784218870156</v>
          </cell>
          <cell r="E78">
            <v>3.4944641129727358</v>
          </cell>
          <cell r="F78">
            <v>4.4211635458772207</v>
          </cell>
          <cell r="G78">
            <v>7.5409618979224433</v>
          </cell>
          <cell r="H78">
            <v>3.9350807665995262</v>
          </cell>
          <cell r="I78">
            <v>2.743858249433373</v>
          </cell>
          <cell r="J78">
            <v>2.3111990875687667</v>
          </cell>
        </row>
        <row r="79">
          <cell r="B79" t="str">
            <v>na rzecz ludności</v>
          </cell>
          <cell r="C79" t="str">
            <v>r/r</v>
          </cell>
          <cell r="D79">
            <v>4.3160245641391555</v>
          </cell>
          <cell r="E79">
            <v>3.5940601629491482</v>
          </cell>
          <cell r="F79">
            <v>4.1804974190409894</v>
          </cell>
          <cell r="G79">
            <v>4.4172518141402719</v>
          </cell>
          <cell r="H79">
            <v>3.896640896563099</v>
          </cell>
          <cell r="I79">
            <v>2.7301725557547911</v>
          </cell>
          <cell r="J79">
            <v>2.6049618470000269</v>
          </cell>
        </row>
        <row r="80">
          <cell r="B80" t="str">
            <v>emerytury i renty</v>
          </cell>
          <cell r="C80" t="str">
            <v>r/r</v>
          </cell>
          <cell r="D80" t="str">
            <v>b.d.</v>
          </cell>
          <cell r="E80" t="str">
            <v>b.d.</v>
          </cell>
          <cell r="F80" t="str">
            <v>b.d.</v>
          </cell>
          <cell r="G80" t="str">
            <v>b.d.</v>
          </cell>
          <cell r="H80" t="str">
            <v>b.d.</v>
          </cell>
          <cell r="I80" t="str">
            <v>b.d.</v>
          </cell>
          <cell r="J80" t="str">
            <v>b.d.</v>
          </cell>
        </row>
        <row r="81">
          <cell r="B81" t="str">
            <v>pozostałe świadczenia</v>
          </cell>
          <cell r="C81" t="str">
            <v>r/r</v>
          </cell>
          <cell r="D81" t="str">
            <v>b.d.</v>
          </cell>
          <cell r="E81" t="str">
            <v>b.d.</v>
          </cell>
          <cell r="F81" t="str">
            <v>b.d.</v>
          </cell>
          <cell r="G81" t="str">
            <v>b.d.</v>
          </cell>
          <cell r="H81" t="str">
            <v>b.d.</v>
          </cell>
          <cell r="I81" t="str">
            <v>b.d.</v>
          </cell>
          <cell r="J81" t="str">
            <v>b.d.</v>
          </cell>
        </row>
        <row r="82">
          <cell r="B82" t="str">
            <v>odpis na ZUS</v>
          </cell>
          <cell r="C82" t="str">
            <v>r/r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4.1690962099125102</v>
          </cell>
          <cell r="I82">
            <v>4.1690962099125244</v>
          </cell>
          <cell r="J82">
            <v>4.1690962099125528</v>
          </cell>
        </row>
        <row r="83">
          <cell r="B83" t="str">
            <v>bieżące</v>
          </cell>
          <cell r="C83" t="str">
            <v>r/r</v>
          </cell>
          <cell r="D83">
            <v>-54.236278502756754</v>
          </cell>
          <cell r="E83">
            <v>-20.588609833745991</v>
          </cell>
          <cell r="F83">
            <v>222.50223079358682</v>
          </cell>
          <cell r="G83">
            <v>297.50365649714121</v>
          </cell>
          <cell r="H83">
            <v>53.94884213712723</v>
          </cell>
          <cell r="I83">
            <v>-7.1146033782338947</v>
          </cell>
          <cell r="J83">
            <v>-69.274949683373436</v>
          </cell>
        </row>
        <row r="85">
          <cell r="B85" t="str">
            <v>FUNDUSZ EMERYTALNO - RENTOWY</v>
          </cell>
        </row>
        <row r="86">
          <cell r="D86">
            <v>40179</v>
          </cell>
          <cell r="E86">
            <v>40544</v>
          </cell>
          <cell r="F86">
            <v>40909</v>
          </cell>
          <cell r="G86">
            <v>41275</v>
          </cell>
          <cell r="H86">
            <v>41640</v>
          </cell>
          <cell r="I86">
            <v>42005</v>
          </cell>
          <cell r="J86">
            <v>42370</v>
          </cell>
        </row>
        <row r="87">
          <cell r="B87" t="str">
            <v>Przychody</v>
          </cell>
          <cell r="C87" t="str">
            <v>r/r</v>
          </cell>
          <cell r="D87">
            <v>-1.493940124831127</v>
          </cell>
          <cell r="E87">
            <v>2.3085468885112306</v>
          </cell>
          <cell r="F87">
            <v>2.9970828894154948</v>
          </cell>
          <cell r="G87">
            <v>13.290827304501136</v>
          </cell>
          <cell r="H87">
            <v>-9.608527397645716</v>
          </cell>
          <cell r="I87">
            <v>-0.51081230464821203</v>
          </cell>
          <cell r="J87">
            <v>0.15853733574297735</v>
          </cell>
        </row>
        <row r="88">
          <cell r="B88" t="str">
            <v>ze składek</v>
          </cell>
          <cell r="C88" t="str">
            <v>r/r</v>
          </cell>
          <cell r="D88">
            <v>-2.2316566632165689</v>
          </cell>
          <cell r="E88">
            <v>0.57836022961117806</v>
          </cell>
          <cell r="F88">
            <v>0.77688979888381482</v>
          </cell>
          <cell r="G88">
            <v>0.31081686991083757</v>
          </cell>
          <cell r="H88">
            <v>-0.68632681097129478</v>
          </cell>
          <cell r="I88">
            <v>-3.5654290144727838</v>
          </cell>
          <cell r="J88">
            <v>-2.7064815194090528</v>
          </cell>
        </row>
        <row r="89">
          <cell r="B89" t="str">
            <v>dotacje z budżetu</v>
          </cell>
          <cell r="C89" t="str">
            <v>r/r</v>
          </cell>
          <cell r="D89">
            <v>-0.39922151160706676</v>
          </cell>
          <cell r="E89">
            <v>2.7348670407611166</v>
          </cell>
          <cell r="F89">
            <v>4.1581175069836434</v>
          </cell>
          <cell r="G89">
            <v>16.156717346700503</v>
          </cell>
          <cell r="H89">
            <v>-11.058847404068104</v>
          </cell>
          <cell r="I89">
            <v>0.29442732767491009</v>
          </cell>
          <cell r="J89">
            <v>0.95028035242927444</v>
          </cell>
        </row>
        <row r="90">
          <cell r="B90" t="str">
            <v>pozostałe</v>
          </cell>
          <cell r="C90" t="str">
            <v>r/r</v>
          </cell>
          <cell r="D90">
            <v>-8.9688283688370518</v>
          </cell>
          <cell r="E90">
            <v>4.3209628121900323E-2</v>
          </cell>
          <cell r="F90">
            <v>-4.8185315884919078</v>
          </cell>
          <cell r="G90">
            <v>-2.3005411054733713</v>
          </cell>
          <cell r="H90">
            <v>-4.6998354923243397</v>
          </cell>
          <cell r="I90">
            <v>-5.1276568266073639</v>
          </cell>
          <cell r="J90">
            <v>-4.6522355748084152</v>
          </cell>
        </row>
        <row r="91">
          <cell r="B91" t="str">
            <v xml:space="preserve">Koszty </v>
          </cell>
          <cell r="C91" t="str">
            <v>r/r</v>
          </cell>
          <cell r="D91">
            <v>0.37655687631816193</v>
          </cell>
          <cell r="E91">
            <v>2.6195040815519377</v>
          </cell>
          <cell r="F91">
            <v>2.9611167737280084</v>
          </cell>
          <cell r="G91">
            <v>2.3592221165668548</v>
          </cell>
          <cell r="H91">
            <v>1.5061920522947645</v>
          </cell>
          <cell r="I91">
            <v>-0.61935487498250552</v>
          </cell>
          <cell r="J91">
            <v>0.11224870296527456</v>
          </cell>
        </row>
        <row r="92">
          <cell r="B92" t="str">
            <v>na rzecz ludności</v>
          </cell>
          <cell r="C92" t="str">
            <v>r/r</v>
          </cell>
          <cell r="D92">
            <v>-13.379631467133493</v>
          </cell>
          <cell r="E92">
            <v>-3.2126178439950905</v>
          </cell>
          <cell r="F92">
            <v>-6.6778842229226854</v>
          </cell>
          <cell r="G92">
            <v>104.00946198813642</v>
          </cell>
          <cell r="H92">
            <v>7.1665547274329953</v>
          </cell>
          <cell r="I92">
            <v>-3.0249995482573127</v>
          </cell>
          <cell r="J92">
            <v>0.4560599557117655</v>
          </cell>
        </row>
        <row r="93">
          <cell r="B93" t="str">
            <v>emerytury i renty</v>
          </cell>
          <cell r="C93" t="str">
            <v>r/r</v>
          </cell>
          <cell r="D93">
            <v>-3.3746622453111286</v>
          </cell>
          <cell r="E93">
            <v>8.5127064919475259</v>
          </cell>
          <cell r="F93">
            <v>4.3786019553100175</v>
          </cell>
          <cell r="G93">
            <v>4.5360668446703443</v>
          </cell>
          <cell r="H93">
            <v>3.0262818416516382</v>
          </cell>
          <cell r="I93">
            <v>-0.27121073916177352</v>
          </cell>
          <cell r="J93">
            <v>-0.45554955184030632</v>
          </cell>
        </row>
        <row r="94">
          <cell r="B94" t="str">
            <v>składki na ubezpieczenie zdrowotne z dotacji</v>
          </cell>
          <cell r="C94" t="str">
            <v>r/r</v>
          </cell>
          <cell r="D94">
            <v>9.9650193458828085E-2</v>
          </cell>
          <cell r="E94">
            <v>0.16014088748164568</v>
          </cell>
          <cell r="F94">
            <v>0.19372902124628411</v>
          </cell>
          <cell r="G94">
            <v>0.10758754908250978</v>
          </cell>
          <cell r="H94">
            <v>0.34442354255060081</v>
          </cell>
          <cell r="I94">
            <v>2.0953569622790269E-2</v>
          </cell>
          <cell r="J94">
            <v>0.13323008950327164</v>
          </cell>
        </row>
        <row r="95">
          <cell r="B95" t="str">
            <v>inne świadczenia na rzecz ludności</v>
          </cell>
          <cell r="C95" t="str">
            <v>r/r</v>
          </cell>
          <cell r="D95">
            <v>-89.768207115169076</v>
          </cell>
          <cell r="E95">
            <v>-54.42836127204373</v>
          </cell>
          <cell r="F95">
            <v>-69.41295407763576</v>
          </cell>
          <cell r="G95">
            <v>-111.14829720834264</v>
          </cell>
          <cell r="H95">
            <v>316.42714332097262</v>
          </cell>
          <cell r="I95">
            <v>-34.218867483388053</v>
          </cell>
          <cell r="J95">
            <v>17.547181509903936</v>
          </cell>
        </row>
        <row r="96">
          <cell r="B96" t="str">
            <v>odpis na Fundusz Administracyjny</v>
          </cell>
          <cell r="C96" t="str">
            <v>r/r</v>
          </cell>
          <cell r="D96">
            <v>41.891891891891873</v>
          </cell>
          <cell r="E96">
            <v>-21.495327102803742</v>
          </cell>
          <cell r="F96">
            <v>3.1249999999999289</v>
          </cell>
          <cell r="G96">
            <v>-6.124721603563458</v>
          </cell>
          <cell r="H96">
            <v>-33.333333333333343</v>
          </cell>
          <cell r="I96">
            <v>-16.666666666666657</v>
          </cell>
          <cell r="J96">
            <v>22.222222222222257</v>
          </cell>
        </row>
        <row r="97">
          <cell r="B97" t="str">
            <v>pozostałe</v>
          </cell>
          <cell r="C97" t="str">
            <v>r/r</v>
          </cell>
          <cell r="D97">
            <v>886.35489122391607</v>
          </cell>
          <cell r="E97">
            <v>260.64380203041043</v>
          </cell>
          <cell r="F97">
            <v>478.93070296957353</v>
          </cell>
          <cell r="G97">
            <v>-77.661980669259719</v>
          </cell>
          <cell r="H97">
            <v>-30.508997064632652</v>
          </cell>
          <cell r="I97">
            <v>27.943772795772801</v>
          </cell>
          <cell r="J97">
            <v>-2.6244391109253939</v>
          </cell>
        </row>
        <row r="99">
          <cell r="B99" t="str">
            <v>FUNDUSZ PRACY</v>
          </cell>
        </row>
        <row r="100">
          <cell r="D100">
            <v>40179</v>
          </cell>
          <cell r="E100">
            <v>40544</v>
          </cell>
          <cell r="F100">
            <v>40909</v>
          </cell>
          <cell r="G100">
            <v>41275</v>
          </cell>
          <cell r="H100">
            <v>41640</v>
          </cell>
          <cell r="I100">
            <v>42005</v>
          </cell>
          <cell r="J100">
            <v>42370</v>
          </cell>
        </row>
        <row r="101">
          <cell r="B101" t="str">
            <v>Przychody</v>
          </cell>
          <cell r="C101" t="str">
            <v>r/r</v>
          </cell>
          <cell r="D101">
            <v>20.244132317512523</v>
          </cell>
          <cell r="E101">
            <v>3.5868394250242659</v>
          </cell>
          <cell r="F101">
            <v>-0.78107444046797525</v>
          </cell>
          <cell r="G101">
            <v>-20.662352766670409</v>
          </cell>
          <cell r="H101">
            <v>-9.0862377187700787</v>
          </cell>
          <cell r="I101">
            <v>-2.634344729571211</v>
          </cell>
          <cell r="J101">
            <v>30.941314834145516</v>
          </cell>
        </row>
        <row r="102">
          <cell r="B102" t="str">
            <v>ze składek</v>
          </cell>
          <cell r="C102" t="str">
            <v>r/r</v>
          </cell>
          <cell r="D102">
            <v>1.115723353862208</v>
          </cell>
          <cell r="E102">
            <v>4.3590082644350758</v>
          </cell>
          <cell r="F102">
            <v>5.4880474600721811</v>
          </cell>
          <cell r="G102">
            <v>3.0539807886699464</v>
          </cell>
          <cell r="H102">
            <v>7.4202445231933609</v>
          </cell>
          <cell r="I102">
            <v>5.6162683364306787</v>
          </cell>
          <cell r="J102">
            <v>5.6598964479783547</v>
          </cell>
        </row>
        <row r="103">
          <cell r="B103" t="str">
            <v>środki z UE</v>
          </cell>
          <cell r="C103" t="str">
            <v>r/r</v>
          </cell>
          <cell r="D103" t="str">
            <v>b.d.</v>
          </cell>
          <cell r="E103">
            <v>-1.2802886815168222</v>
          </cell>
          <cell r="F103">
            <v>-100.01719319524592</v>
          </cell>
          <cell r="G103">
            <v>-100</v>
          </cell>
          <cell r="H103">
            <v>-100</v>
          </cell>
          <cell r="I103">
            <v>-100</v>
          </cell>
          <cell r="J103">
            <v>-2801774.5454545459</v>
          </cell>
        </row>
        <row r="104">
          <cell r="B104" t="str">
            <v>pozostałe</v>
          </cell>
          <cell r="C104" t="str">
            <v>r/r</v>
          </cell>
          <cell r="D104">
            <v>30.942448857551938</v>
          </cell>
          <cell r="E104">
            <v>-7.8972287982175118</v>
          </cell>
          <cell r="F104">
            <v>-39.434940587253266</v>
          </cell>
          <cell r="G104">
            <v>-16.424294268605635</v>
          </cell>
          <cell r="H104">
            <v>0.58312938390673708</v>
          </cell>
          <cell r="I104">
            <v>-39.051009795160262</v>
          </cell>
          <cell r="J104">
            <v>55.257858331144377</v>
          </cell>
        </row>
        <row r="105">
          <cell r="B105" t="str">
            <v>Wydatki</v>
          </cell>
          <cell r="C105" t="str">
            <v>r/r</v>
          </cell>
          <cell r="D105">
            <v>-5.4924154553581985</v>
          </cell>
          <cell r="E105">
            <v>-10.682187760677891</v>
          </cell>
          <cell r="F105">
            <v>-4.8339277281501722</v>
          </cell>
          <cell r="G105">
            <v>12.625469094538161</v>
          </cell>
          <cell r="H105">
            <v>3.5446565749918761</v>
          </cell>
          <cell r="I105">
            <v>7.856366755927894</v>
          </cell>
          <cell r="J105">
            <v>2.9226072946769506</v>
          </cell>
        </row>
        <row r="106">
          <cell r="B106" t="str">
            <v>zasiłki dla bezrobotnych łącznie ze składkami</v>
          </cell>
          <cell r="C106" t="str">
            <v>r/r</v>
          </cell>
          <cell r="D106">
            <v>-13.053092548567008</v>
          </cell>
          <cell r="E106">
            <v>-10.326213254911991</v>
          </cell>
          <cell r="F106">
            <v>-10.501870259915705</v>
          </cell>
          <cell r="G106">
            <v>-10.547778811387118</v>
          </cell>
          <cell r="H106">
            <v>-11.122470528088925</v>
          </cell>
          <cell r="I106">
            <v>-13.14057153053183</v>
          </cell>
          <cell r="J106">
            <v>-15.596427704666439</v>
          </cell>
        </row>
        <row r="107">
          <cell r="B107" t="str">
            <v>Zasiłki przedemerytalne i świadczenia przedemerytalne</v>
          </cell>
          <cell r="C107" t="str">
            <v>r/r</v>
          </cell>
          <cell r="D107">
            <v>-2.3725225488625767</v>
          </cell>
          <cell r="E107">
            <v>-5.8629659717874461</v>
          </cell>
          <cell r="F107">
            <v>-5.6323596350933798</v>
          </cell>
          <cell r="G107">
            <v>3.2258267157203591E-4</v>
          </cell>
          <cell r="H107">
            <v>0.86810959816403965</v>
          </cell>
          <cell r="I107">
            <v>0.69213042259659119</v>
          </cell>
          <cell r="J107">
            <v>-1.9030848528300481</v>
          </cell>
        </row>
        <row r="108">
          <cell r="B108" t="str">
            <v>dodatki aktywizacyjne i świadczenia integracyjne</v>
          </cell>
          <cell r="C108" t="str">
            <v>r/r</v>
          </cell>
          <cell r="D108">
            <v>1.1409912941622764</v>
          </cell>
          <cell r="E108">
            <v>-1.5579315520940327</v>
          </cell>
          <cell r="F108">
            <v>-6.4757529550023634</v>
          </cell>
          <cell r="G108">
            <v>-5.8171539495976248</v>
          </cell>
          <cell r="H108">
            <v>-6.0276208693505993</v>
          </cell>
          <cell r="I108">
            <v>-3.5620404978026272</v>
          </cell>
          <cell r="J108">
            <v>-5.447927430200366</v>
          </cell>
        </row>
        <row r="109">
          <cell r="B109" t="str">
            <v>programy na rzecz promocji zatrudnienia</v>
          </cell>
          <cell r="C109" t="str">
            <v>r/r</v>
          </cell>
          <cell r="D109">
            <v>-6.1124893291360678</v>
          </cell>
          <cell r="E109">
            <v>-12.01486806978879</v>
          </cell>
          <cell r="F109">
            <v>-1.6937410974071696</v>
          </cell>
          <cell r="G109">
            <v>26.71044216737954</v>
          </cell>
          <cell r="H109">
            <v>25.093368837252996</v>
          </cell>
          <cell r="I109">
            <v>25.555286361994888</v>
          </cell>
          <cell r="J109">
            <v>12.963100885264438</v>
          </cell>
        </row>
        <row r="110">
          <cell r="B110" t="str">
            <v>pozostałe wydatki</v>
          </cell>
          <cell r="C110" t="str">
            <v>r/r</v>
          </cell>
          <cell r="D110">
            <v>91.841720332886325</v>
          </cell>
          <cell r="E110">
            <v>-23.169368229566061</v>
          </cell>
          <cell r="F110">
            <v>-3.4587929390536658</v>
          </cell>
          <cell r="G110">
            <v>7.1367719093788509</v>
          </cell>
          <cell r="H110">
            <v>2.2437909133548999</v>
          </cell>
          <cell r="I110">
            <v>-2.1777940547051742</v>
          </cell>
          <cell r="J110">
            <v>10.771812994654596</v>
          </cell>
        </row>
        <row r="112">
          <cell r="B112" t="str">
            <v>NARODOWY FUNDUSZ ZDROWIA</v>
          </cell>
        </row>
        <row r="113">
          <cell r="D113">
            <v>40179</v>
          </cell>
          <cell r="E113">
            <v>40544</v>
          </cell>
          <cell r="F113">
            <v>40909</v>
          </cell>
          <cell r="G113">
            <v>41275</v>
          </cell>
          <cell r="H113">
            <v>41640</v>
          </cell>
          <cell r="I113">
            <v>42005</v>
          </cell>
          <cell r="J113">
            <v>42370</v>
          </cell>
        </row>
        <row r="114">
          <cell r="B114" t="str">
            <v>Przychody</v>
          </cell>
          <cell r="C114" t="str">
            <v>r/r</v>
          </cell>
          <cell r="D114">
            <v>3.4921982580296174</v>
          </cell>
          <cell r="E114">
            <v>3.7044253169709975</v>
          </cell>
          <cell r="F114">
            <v>4.7835649596435843</v>
          </cell>
          <cell r="G114">
            <v>6.3492267838282288</v>
          </cell>
          <cell r="H114">
            <v>4.475176526937787</v>
          </cell>
          <cell r="I114">
            <v>4.5063661107907791</v>
          </cell>
          <cell r="J114">
            <v>5.1129817731806497</v>
          </cell>
        </row>
        <row r="115">
          <cell r="B115" t="str">
            <v>ze składek</v>
          </cell>
          <cell r="C115" t="str">
            <v>r/r</v>
          </cell>
          <cell r="D115">
            <v>3.5460907790251071</v>
          </cell>
          <cell r="E115">
            <v>3.4796097845142526</v>
          </cell>
          <cell r="F115">
            <v>4.0807737909603645</v>
          </cell>
          <cell r="G115">
            <v>4.3581823964535147</v>
          </cell>
          <cell r="H115">
            <v>4.3842994133502344</v>
          </cell>
          <cell r="I115">
            <v>4.5907058216582328</v>
          </cell>
          <cell r="J115">
            <v>4.7025525042096348</v>
          </cell>
        </row>
        <row r="116">
          <cell r="B116" t="str">
            <v>pozostałe z działalności</v>
          </cell>
          <cell r="C116" t="str">
            <v>r/r</v>
          </cell>
          <cell r="D116">
            <v>2.7119905786870504</v>
          </cell>
          <cell r="E116">
            <v>16.599413610855621</v>
          </cell>
          <cell r="F116">
            <v>15.459822138064141</v>
          </cell>
          <cell r="G116">
            <v>88.137541056835801</v>
          </cell>
          <cell r="H116">
            <v>11.98413447158724</v>
          </cell>
          <cell r="I116">
            <v>4.4939650487599607</v>
          </cell>
          <cell r="J116">
            <v>10.007433139864148</v>
          </cell>
        </row>
        <row r="117">
          <cell r="B117" t="str">
            <v>pozostałe przychody</v>
          </cell>
          <cell r="C117" t="str">
            <v>r/r</v>
          </cell>
          <cell r="D117">
            <v>-8.661725391336077</v>
          </cell>
          <cell r="E117">
            <v>-32.975149555533889</v>
          </cell>
          <cell r="F117">
            <v>125.80776433289341</v>
          </cell>
          <cell r="G117">
            <v>-22.025995232225569</v>
          </cell>
          <cell r="H117">
            <v>-36.172225093300405</v>
          </cell>
          <cell r="I117">
            <v>-19.020768601261651</v>
          </cell>
          <cell r="J117">
            <v>37.879086104642681</v>
          </cell>
        </row>
        <row r="118">
          <cell r="B118" t="str">
            <v>przychody finansowe</v>
          </cell>
          <cell r="C118" t="str">
            <v>r/r</v>
          </cell>
          <cell r="D118">
            <v>12.347798485520542</v>
          </cell>
          <cell r="E118">
            <v>-16.301564365253057</v>
          </cell>
          <cell r="F118">
            <v>-28.697281573205558</v>
          </cell>
          <cell r="G118">
            <v>-4.4100948136230045</v>
          </cell>
          <cell r="H118">
            <v>-28.331616716091901</v>
          </cell>
          <cell r="I118">
            <v>-7.8273825388044003</v>
          </cell>
          <cell r="J118">
            <v>-0.24032852900312207</v>
          </cell>
        </row>
        <row r="119">
          <cell r="B119" t="str">
            <v xml:space="preserve">Koszty </v>
          </cell>
          <cell r="C119" t="str">
            <v>r/r</v>
          </cell>
          <cell r="D119">
            <v>3.8484013821583432</v>
          </cell>
          <cell r="E119">
            <v>4.6963757475240442</v>
          </cell>
          <cell r="F119">
            <v>3.1260299938448526</v>
          </cell>
          <cell r="G119">
            <v>11.777171831509008</v>
          </cell>
          <cell r="H119">
            <v>5.2236720838098023</v>
          </cell>
          <cell r="I119">
            <v>5.8199229559733965</v>
          </cell>
          <cell r="J119">
            <v>9.3148148383157121</v>
          </cell>
        </row>
        <row r="120">
          <cell r="B120" t="str">
            <v>świadczeń zdrowotnych</v>
          </cell>
          <cell r="C120" t="str">
            <v>r/r</v>
          </cell>
          <cell r="D120">
            <v>3.852256022703429</v>
          </cell>
          <cell r="E120">
            <v>5.1546451876760386</v>
          </cell>
          <cell r="F120">
            <v>6.638723494483429</v>
          </cell>
          <cell r="G120">
            <v>8.865853329527468</v>
          </cell>
          <cell r="H120">
            <v>5.6503686731686997</v>
          </cell>
          <cell r="I120">
            <v>5.9244173779690215</v>
          </cell>
          <cell r="J120">
            <v>6.0414478060617256</v>
          </cell>
        </row>
        <row r="121">
          <cell r="B121" t="str">
            <v>pozostałe koszty realizacji zadań</v>
          </cell>
          <cell r="C121" t="str">
            <v>r/r</v>
          </cell>
          <cell r="D121">
            <v>1.4242621657407</v>
          </cell>
          <cell r="E121">
            <v>1.4304426846611449</v>
          </cell>
          <cell r="F121">
            <v>-78.838337226190589</v>
          </cell>
          <cell r="G121">
            <v>-3503.5462813340368</v>
          </cell>
          <cell r="H121">
            <v>2.4907989465411333</v>
          </cell>
          <cell r="I121">
            <v>1.6311053924800376</v>
          </cell>
          <cell r="J121">
            <v>408.59824402517637</v>
          </cell>
        </row>
        <row r="122">
          <cell r="B122" t="str">
            <v>koszty administracyjne</v>
          </cell>
          <cell r="C122" t="str">
            <v>r/r</v>
          </cell>
          <cell r="D122">
            <v>-2.5529618899706747</v>
          </cell>
          <cell r="E122">
            <v>8.6272196489659052</v>
          </cell>
          <cell r="F122">
            <v>2.0713949458470466</v>
          </cell>
          <cell r="G122">
            <v>-7.0054022170204604</v>
          </cell>
          <cell r="H122">
            <v>0.10253695667455531</v>
          </cell>
          <cell r="I122">
            <v>-7.4790318441253731</v>
          </cell>
          <cell r="J122">
            <v>9.1391399952556185E-4</v>
          </cell>
        </row>
        <row r="123">
          <cell r="B123" t="str">
            <v>pozostałe koszty</v>
          </cell>
          <cell r="C123" t="str">
            <v>r/r</v>
          </cell>
          <cell r="D123">
            <v>49.135700986524228</v>
          </cell>
          <cell r="E123">
            <v>-52.810127058384879</v>
          </cell>
          <cell r="F123">
            <v>-32.450459162910221</v>
          </cell>
          <cell r="G123">
            <v>63.269527466933823</v>
          </cell>
          <cell r="H123">
            <v>-46.426906290323529</v>
          </cell>
          <cell r="I123">
            <v>73.838221725513648</v>
          </cell>
          <cell r="J123">
            <v>55.852571536999022</v>
          </cell>
        </row>
        <row r="124">
          <cell r="B124" t="str">
            <v>koszty finansowe</v>
          </cell>
          <cell r="C124" t="str">
            <v>r/r</v>
          </cell>
          <cell r="D124" t="str">
            <v>b.d.</v>
          </cell>
          <cell r="E124" t="str">
            <v>b.d.</v>
          </cell>
          <cell r="F124" t="str">
            <v>b.d.</v>
          </cell>
          <cell r="G124" t="str">
            <v>b.d.</v>
          </cell>
          <cell r="H124" t="str">
            <v>b.d.</v>
          </cell>
          <cell r="I124" t="str">
            <v>b.d.</v>
          </cell>
          <cell r="J124" t="str">
            <v>b.d.</v>
          </cell>
        </row>
        <row r="125">
          <cell r="B125" t="str">
            <v>* obserwacja nietypowa</v>
          </cell>
        </row>
        <row r="127">
          <cell r="B127" t="str">
            <v>TAB. 16.   PODSTAWOWE DANE Z ZAKRESU FINANSÓW PUBLICZNYCH (PAŃSTWOWE FUNDUSZE CELOWE)</v>
          </cell>
        </row>
        <row r="129">
          <cell r="B129" t="str">
            <v>FUNDUSZ UBEZPIECZEŃ SPOŁECZNYCH</v>
          </cell>
        </row>
        <row r="130">
          <cell r="D130">
            <v>40179</v>
          </cell>
          <cell r="E130">
            <v>40544</v>
          </cell>
          <cell r="F130">
            <v>40909</v>
          </cell>
          <cell r="G130">
            <v>41275</v>
          </cell>
          <cell r="H130">
            <v>41640</v>
          </cell>
          <cell r="I130">
            <v>42005</v>
          </cell>
          <cell r="J130">
            <v>42370</v>
          </cell>
        </row>
        <row r="131">
          <cell r="B131" t="str">
            <v>Przychody</v>
          </cell>
          <cell r="C131" t="str">
            <v>%</v>
          </cell>
          <cell r="D131">
            <v>100</v>
          </cell>
          <cell r="E131">
            <v>100</v>
          </cell>
          <cell r="F131">
            <v>100</v>
          </cell>
          <cell r="G131">
            <v>100</v>
          </cell>
          <cell r="H131">
            <v>100</v>
          </cell>
          <cell r="I131">
            <v>100</v>
          </cell>
          <cell r="J131">
            <v>100</v>
          </cell>
        </row>
        <row r="132">
          <cell r="B132" t="str">
            <v>ze składek</v>
          </cell>
          <cell r="C132" t="str">
            <v>%</v>
          </cell>
          <cell r="D132">
            <v>53.595351868337772</v>
          </cell>
          <cell r="E132">
            <v>63.899168816026076</v>
          </cell>
          <cell r="F132">
            <v>70.151462804376408</v>
          </cell>
          <cell r="G132">
            <v>66.968957413326351</v>
          </cell>
          <cell r="H132">
            <v>70.812173907944455</v>
          </cell>
          <cell r="I132">
            <v>73.509767836057733</v>
          </cell>
          <cell r="J132">
            <v>73.448234603986464</v>
          </cell>
        </row>
        <row r="133">
          <cell r="B133" t="str">
            <v>dotacje z budżetu</v>
          </cell>
          <cell r="C133" t="str">
            <v>%</v>
          </cell>
          <cell r="D133">
            <v>22.755832582073079</v>
          </cell>
          <cell r="E133">
            <v>23.185248158766473</v>
          </cell>
          <cell r="F133">
            <v>22.69702730962603</v>
          </cell>
          <cell r="G133">
            <v>19.3825664667125</v>
          </cell>
          <cell r="H133">
            <v>16.274559386335316</v>
          </cell>
          <cell r="I133">
            <v>21.449507491985127</v>
          </cell>
          <cell r="J133">
            <v>21.500843232167803</v>
          </cell>
        </row>
        <row r="134">
          <cell r="B134" t="str">
            <v>refundacja z tytułu przekazania składek do OFE</v>
          </cell>
          <cell r="C134" t="str">
            <v>%</v>
          </cell>
          <cell r="D134">
            <v>13.343126057949641</v>
          </cell>
          <cell r="E134">
            <v>9.5376600177667807</v>
          </cell>
          <cell r="F134">
            <v>4.6983190850457071</v>
          </cell>
          <cell r="G134">
            <v>5.6028944842045476</v>
          </cell>
          <cell r="H134">
            <v>4.4322434950108356</v>
          </cell>
          <cell r="I134">
            <v>1.5798814508511949</v>
          </cell>
          <cell r="J134">
            <v>1.5160680250349774</v>
          </cell>
        </row>
        <row r="135">
          <cell r="B135" t="str">
            <v>środki z FRD</v>
          </cell>
          <cell r="C135" t="str">
            <v>%</v>
          </cell>
          <cell r="D135">
            <v>4.4781253072367138</v>
          </cell>
          <cell r="E135">
            <v>2.4722093385779442</v>
          </cell>
          <cell r="F135">
            <v>1.6580219610780524</v>
          </cell>
          <cell r="G135">
            <v>1.3056133446134146</v>
          </cell>
          <cell r="H135">
            <v>1.3400084262945864</v>
          </cell>
          <cell r="I135">
            <v>0</v>
          </cell>
          <cell r="J135">
            <v>0</v>
          </cell>
        </row>
        <row r="136">
          <cell r="B136" t="str">
            <v>pozostałe</v>
          </cell>
          <cell r="C136" t="str">
            <v>%</v>
          </cell>
          <cell r="D136">
            <v>5.8275641844028012</v>
          </cell>
          <cell r="E136">
            <v>0.90571366886273852</v>
          </cell>
          <cell r="F136">
            <v>0.79516883987382114</v>
          </cell>
          <cell r="G136">
            <v>6.7399682911431666</v>
          </cell>
          <cell r="H136">
            <v>7.141014784414808</v>
          </cell>
          <cell r="I136">
            <v>3.460843221105959</v>
          </cell>
          <cell r="J136">
            <v>3.5348541388107622</v>
          </cell>
        </row>
        <row r="137">
          <cell r="B137" t="str">
            <v xml:space="preserve">Koszty </v>
          </cell>
          <cell r="C137" t="str">
            <v>%</v>
          </cell>
          <cell r="D137" t="str">
            <v>b.d.</v>
          </cell>
          <cell r="E137">
            <v>100</v>
          </cell>
          <cell r="F137">
            <v>100</v>
          </cell>
          <cell r="G137">
            <v>100</v>
          </cell>
          <cell r="H137">
            <v>100</v>
          </cell>
          <cell r="I137">
            <v>100</v>
          </cell>
          <cell r="J137">
            <v>100</v>
          </cell>
        </row>
        <row r="138">
          <cell r="B138" t="str">
            <v>na rzecz ludności</v>
          </cell>
          <cell r="C138" t="str">
            <v>%</v>
          </cell>
          <cell r="D138" t="str">
            <v>b.d.</v>
          </cell>
          <cell r="E138">
            <v>97.601351332303437</v>
          </cell>
          <cell r="F138">
            <v>96.867757486164734</v>
          </cell>
          <cell r="G138">
            <v>88.154675211014521</v>
          </cell>
          <cell r="H138">
            <v>97.827845035819649</v>
          </cell>
          <cell r="I138">
            <v>97.092053824602758</v>
          </cell>
          <cell r="J138">
            <v>96.89321936616625</v>
          </cell>
        </row>
        <row r="139">
          <cell r="B139" t="str">
            <v>emerytury i renty</v>
          </cell>
          <cell r="C139" t="str">
            <v>%</v>
          </cell>
          <cell r="D139" t="str">
            <v>b.d.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B140" t="str">
            <v>pozostałe świadczenia</v>
          </cell>
          <cell r="C140" t="str">
            <v>%</v>
          </cell>
          <cell r="D140" t="str">
            <v>b.d.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B141" t="str">
            <v>odpis na ZUS</v>
          </cell>
          <cell r="C141" t="str">
            <v>%</v>
          </cell>
          <cell r="D141" t="str">
            <v>b.d.</v>
          </cell>
          <cell r="E141">
            <v>2.2634149096480844</v>
          </cell>
          <cell r="F141">
            <v>2.1338705238551818</v>
          </cell>
          <cell r="G141">
            <v>1.6782366158232407</v>
          </cell>
          <cell r="H141">
            <v>1.783983121792897</v>
          </cell>
          <cell r="I141">
            <v>1.7003985079721919</v>
          </cell>
          <cell r="J141">
            <v>1.7171710972508487</v>
          </cell>
        </row>
        <row r="142">
          <cell r="B142" t="str">
            <v>bieżące</v>
          </cell>
          <cell r="C142" t="str">
            <v>%</v>
          </cell>
          <cell r="D142" t="str">
            <v>b.d.</v>
          </cell>
          <cell r="E142">
            <v>0.13523375804849955</v>
          </cell>
          <cell r="F142">
            <v>0.99837198998009213</v>
          </cell>
          <cell r="G142">
            <v>10.167088173162234</v>
          </cell>
          <cell r="H142">
            <v>0.3881718423874525</v>
          </cell>
          <cell r="I142">
            <v>1.207547667425054</v>
          </cell>
          <cell r="J142">
            <v>1.3896095365829078</v>
          </cell>
        </row>
        <row r="144">
          <cell r="B144" t="str">
            <v>FUNDUSZ EMERYTALNO - RENTOWY</v>
          </cell>
        </row>
        <row r="145">
          <cell r="D145">
            <v>40179</v>
          </cell>
          <cell r="E145">
            <v>40544</v>
          </cell>
          <cell r="F145">
            <v>40909</v>
          </cell>
          <cell r="G145">
            <v>41275</v>
          </cell>
          <cell r="H145">
            <v>41640</v>
          </cell>
          <cell r="I145">
            <v>42005</v>
          </cell>
          <cell r="J145">
            <v>42370</v>
          </cell>
        </row>
        <row r="146">
          <cell r="B146" t="str">
            <v>Przychody</v>
          </cell>
          <cell r="C146" t="str">
            <v>%</v>
          </cell>
          <cell r="D146">
            <v>100</v>
          </cell>
          <cell r="E146">
            <v>100</v>
          </cell>
          <cell r="F146">
            <v>100</v>
          </cell>
          <cell r="G146">
            <v>100</v>
          </cell>
          <cell r="H146">
            <v>100</v>
          </cell>
          <cell r="I146">
            <v>100</v>
          </cell>
          <cell r="J146">
            <v>100</v>
          </cell>
        </row>
        <row r="147">
          <cell r="B147" t="str">
            <v>ze składek</v>
          </cell>
          <cell r="C147" t="str">
            <v>%</v>
          </cell>
          <cell r="D147">
            <v>8.3044400538455498</v>
          </cell>
          <cell r="E147">
            <v>8.3812709842025406</v>
          </cell>
          <cell r="F147">
            <v>8.6980814825135884</v>
          </cell>
          <cell r="G147">
            <v>8.7702449460931522</v>
          </cell>
          <cell r="H147">
            <v>7.497223690505221</v>
          </cell>
          <cell r="I147">
            <v>7.1711970670449032</v>
          </cell>
          <cell r="J147">
            <v>6.7392727468223317</v>
          </cell>
        </row>
        <row r="148">
          <cell r="B148" t="str">
            <v>dotacje z budżetu</v>
          </cell>
          <cell r="C148" t="str">
            <v>%</v>
          </cell>
          <cell r="D148">
            <v>91.443174999324995</v>
          </cell>
          <cell r="E148">
            <v>91.309076057677487</v>
          </cell>
          <cell r="F148">
            <v>90.954670003988241</v>
          </cell>
          <cell r="G148">
            <v>90.86819793369402</v>
          </cell>
          <cell r="H148">
            <v>82.425236287161383</v>
          </cell>
          <cell r="I148">
            <v>83.577314571855027</v>
          </cell>
          <cell r="J148">
            <v>84.442360266405828</v>
          </cell>
        </row>
        <row r="149">
          <cell r="B149" t="str">
            <v>pozostałe</v>
          </cell>
          <cell r="C149" t="str">
            <v>%</v>
          </cell>
          <cell r="D149">
            <v>0.25238494682944745</v>
          </cell>
          <cell r="E149">
            <v>0.30965295811997484</v>
          </cell>
          <cell r="F149">
            <v>0.3472485134981611</v>
          </cell>
          <cell r="G149">
            <v>0.3615571202128417</v>
          </cell>
          <cell r="H149">
            <v>10.077540022333377</v>
          </cell>
          <cell r="I149">
            <v>9.2514883611000833</v>
          </cell>
          <cell r="J149">
            <v>8.8183669867718439</v>
          </cell>
        </row>
        <row r="150">
          <cell r="B150" t="str">
            <v xml:space="preserve">Koszty </v>
          </cell>
          <cell r="C150" t="str">
            <v>%</v>
          </cell>
          <cell r="D150">
            <v>100</v>
          </cell>
          <cell r="E150">
            <v>100</v>
          </cell>
          <cell r="F150">
            <v>100</v>
          </cell>
          <cell r="G150">
            <v>100</v>
          </cell>
          <cell r="H150">
            <v>100</v>
          </cell>
          <cell r="I150">
            <v>100</v>
          </cell>
          <cell r="J150">
            <v>100</v>
          </cell>
        </row>
        <row r="151">
          <cell r="B151" t="str">
            <v>na rzecz ludności</v>
          </cell>
          <cell r="C151" t="str">
            <v>%</v>
          </cell>
          <cell r="D151">
            <v>49.32425300603451</v>
          </cell>
          <cell r="E151">
            <v>97.320628018120061</v>
          </cell>
          <cell r="F151">
            <v>97.259414507329851</v>
          </cell>
          <cell r="G151">
            <v>97.405149854874054</v>
          </cell>
          <cell r="H151">
            <v>97.297108349904761</v>
          </cell>
          <cell r="I151">
            <v>88.475192932837359</v>
          </cell>
          <cell r="J151">
            <v>89.677778306496776</v>
          </cell>
        </row>
        <row r="152">
          <cell r="B152" t="str">
            <v>emerytury i renty</v>
          </cell>
          <cell r="C152" t="str">
            <v>%</v>
          </cell>
          <cell r="D152">
            <v>42.504323863457763</v>
          </cell>
          <cell r="E152">
            <v>84.479937838570009</v>
          </cell>
          <cell r="F152">
            <v>85.48442374197522</v>
          </cell>
          <cell r="G152">
            <v>86.154566497705247</v>
          </cell>
          <cell r="H152">
            <v>85.70771748969203</v>
          </cell>
          <cell r="I152">
            <v>75.351491360727508</v>
          </cell>
          <cell r="J152">
            <v>75.770574309906749</v>
          </cell>
        </row>
        <row r="153">
          <cell r="B153" t="str">
            <v>składki na ubezpieczenie zdrowotne z dotacji</v>
          </cell>
          <cell r="C153" t="str">
            <v>%</v>
          </cell>
          <cell r="D153">
            <v>5.6845518855664956</v>
          </cell>
          <cell r="E153">
            <v>11.287345489801623</v>
          </cell>
          <cell r="F153">
            <v>10.463327518350498</v>
          </cell>
          <cell r="G153">
            <v>9.9680860770342434</v>
          </cell>
          <cell r="H153">
            <v>10.364725215782919</v>
          </cell>
          <cell r="I153">
            <v>8.8260603585519686</v>
          </cell>
          <cell r="J153">
            <v>8.2401231458505162</v>
          </cell>
        </row>
        <row r="154">
          <cell r="B154" t="str">
            <v>inne świadczenia na rzecz ludności</v>
          </cell>
          <cell r="C154" t="str">
            <v>%</v>
          </cell>
          <cell r="D154">
            <v>1.1353772570102498</v>
          </cell>
          <cell r="E154">
            <v>1.5533446897484255</v>
          </cell>
          <cell r="F154">
            <v>1.311663247004107</v>
          </cell>
          <cell r="G154">
            <v>1.2662994008265476</v>
          </cell>
          <cell r="H154">
            <v>1.2246656444298083</v>
          </cell>
          <cell r="I154">
            <v>4.2976412135578856</v>
          </cell>
          <cell r="J154">
            <v>5.6670808507395236</v>
          </cell>
        </row>
        <row r="155">
          <cell r="B155" t="str">
            <v>odpis na Fundusz Administracyjny</v>
          </cell>
          <cell r="C155" t="str">
            <v>%</v>
          </cell>
          <cell r="D155">
            <v>1.3514939879309751</v>
          </cell>
          <cell r="E155">
            <v>2.6793719818799282</v>
          </cell>
          <cell r="F155">
            <v>2.7405854926701672</v>
          </cell>
          <cell r="G155">
            <v>2.5948501451259367</v>
          </cell>
          <cell r="H155">
            <v>2.7028916500952254</v>
          </cell>
          <cell r="I155">
            <v>2.2984165138457948</v>
          </cell>
          <cell r="J155">
            <v>2.2615219992936439</v>
          </cell>
        </row>
        <row r="156">
          <cell r="B156" t="str">
            <v>pozostałe</v>
          </cell>
          <cell r="C156" t="str">
            <v>%</v>
          </cell>
          <cell r="D156" t="str">
            <v>.</v>
          </cell>
          <cell r="E156" t="str">
            <v>.</v>
          </cell>
          <cell r="F156" t="str">
            <v>.</v>
          </cell>
          <cell r="G156" t="str">
            <v>.</v>
          </cell>
          <cell r="H156">
            <v>15.20354058679505</v>
          </cell>
          <cell r="I156">
            <v>9.2263905533168451</v>
          </cell>
          <cell r="J156">
            <v>8.0606996942095801</v>
          </cell>
        </row>
        <row r="158">
          <cell r="B158" t="str">
            <v>FUNDUSZ PRACY</v>
          </cell>
        </row>
        <row r="159">
          <cell r="D159">
            <v>40179</v>
          </cell>
          <cell r="E159">
            <v>40544</v>
          </cell>
          <cell r="F159">
            <v>40909</v>
          </cell>
          <cell r="G159">
            <v>41275</v>
          </cell>
          <cell r="H159">
            <v>41640</v>
          </cell>
          <cell r="I159">
            <v>42005</v>
          </cell>
          <cell r="J159">
            <v>42370</v>
          </cell>
        </row>
        <row r="160">
          <cell r="B160" t="str">
            <v>Przychody</v>
          </cell>
          <cell r="C160" t="str">
            <v>%</v>
          </cell>
          <cell r="D160">
            <v>100</v>
          </cell>
          <cell r="E160">
            <v>100</v>
          </cell>
          <cell r="F160">
            <v>100</v>
          </cell>
          <cell r="G160">
            <v>100</v>
          </cell>
          <cell r="H160">
            <v>100</v>
          </cell>
          <cell r="I160">
            <v>100</v>
          </cell>
          <cell r="J160">
            <v>100</v>
          </cell>
        </row>
        <row r="161">
          <cell r="B161" t="str">
            <v>ze składek</v>
          </cell>
          <cell r="C161" t="str">
            <v>%</v>
          </cell>
          <cell r="D161">
            <v>78.508028410861399</v>
          </cell>
          <cell r="E161">
            <v>84.875731045176764</v>
          </cell>
          <cell r="F161">
            <v>81.868770833700964</v>
          </cell>
          <cell r="G161">
            <v>88.416765128174305</v>
          </cell>
          <cell r="H161">
            <v>87.791756861432489</v>
          </cell>
          <cell r="I161">
            <v>91.337549072986519</v>
          </cell>
          <cell r="J161">
            <v>90.415568568109023</v>
          </cell>
        </row>
        <row r="162">
          <cell r="B162" t="str">
            <v>środki z UE</v>
          </cell>
          <cell r="C162" t="str">
            <v>%</v>
          </cell>
          <cell r="D162">
            <v>14.2497633766103</v>
          </cell>
          <cell r="E162">
            <v>10.092592476044343</v>
          </cell>
          <cell r="F162">
            <v>5.753125422778969</v>
          </cell>
          <cell r="G162">
            <v>8.2459558084847959</v>
          </cell>
          <cell r="H162">
            <v>9.5919181831733376</v>
          </cell>
          <cell r="I162">
            <v>6.376234949920752</v>
          </cell>
          <cell r="J162">
            <v>7.5899703605356255</v>
          </cell>
        </row>
        <row r="163">
          <cell r="B163" t="str">
            <v>pozostałe</v>
          </cell>
          <cell r="C163" t="str">
            <v>%</v>
          </cell>
          <cell r="D163">
            <v>7.2422082125283058</v>
          </cell>
          <cell r="E163">
            <v>5.0316764787788966</v>
          </cell>
          <cell r="F163">
            <v>12.378103743520064</v>
          </cell>
          <cell r="G163">
            <v>3.337279063340902</v>
          </cell>
          <cell r="H163">
            <v>2.6163249553941728</v>
          </cell>
          <cell r="I163">
            <v>2.2862159770927404</v>
          </cell>
          <cell r="J163">
            <v>1.9944610713553461</v>
          </cell>
        </row>
        <row r="164">
          <cell r="B164" t="str">
            <v>Wydatki</v>
          </cell>
          <cell r="C164" t="str">
            <v>%</v>
          </cell>
          <cell r="D164">
            <v>100</v>
          </cell>
          <cell r="E164">
            <v>100</v>
          </cell>
          <cell r="F164">
            <v>100</v>
          </cell>
          <cell r="G164">
            <v>100</v>
          </cell>
          <cell r="H164">
            <v>100</v>
          </cell>
          <cell r="I164">
            <v>100</v>
          </cell>
          <cell r="J164">
            <v>100</v>
          </cell>
        </row>
        <row r="165">
          <cell r="B165" t="str">
            <v>zasiłki dla bezrobotnych łącznie ze składkami</v>
          </cell>
          <cell r="C165" t="str">
            <v>%</v>
          </cell>
          <cell r="D165">
            <v>26.756522505318163</v>
          </cell>
          <cell r="E165">
            <v>34.840476523077058</v>
          </cell>
          <cell r="F165">
            <v>35.233284258271638</v>
          </cell>
          <cell r="G165">
            <v>33.177702216254524</v>
          </cell>
          <cell r="H165">
            <v>26.762989902504913</v>
          </cell>
          <cell r="I165">
            <v>23.719389019158438</v>
          </cell>
          <cell r="J165">
            <v>20.761452075961351</v>
          </cell>
        </row>
        <row r="166">
          <cell r="B166" t="str">
            <v>Zasiłki przedemerytalne i świadczenia przedemerytalne</v>
          </cell>
          <cell r="C166" t="str">
            <v>%</v>
          </cell>
          <cell r="D166">
            <v>13.2225742871421</v>
          </cell>
          <cell r="E166">
            <v>18.582876712367931</v>
          </cell>
          <cell r="F166">
            <v>18.55668639682477</v>
          </cell>
          <cell r="G166">
            <v>19.310470928902191</v>
          </cell>
          <cell r="H166">
            <v>21.680341960475737</v>
          </cell>
          <cell r="I166">
            <v>20.86320872302996</v>
          </cell>
          <cell r="J166">
            <v>20.101216981606161</v>
          </cell>
        </row>
        <row r="167">
          <cell r="B167" t="str">
            <v>dodatki aktywizacyjne i świadczenia integracyjne</v>
          </cell>
          <cell r="C167" t="str">
            <v>%</v>
          </cell>
          <cell r="D167">
            <v>0.89233009053261403</v>
          </cell>
          <cell r="E167">
            <v>1.3802543384543005</v>
          </cell>
          <cell r="F167">
            <v>1.3793664281315607</v>
          </cell>
          <cell r="G167">
            <v>1.4130335964886733</v>
          </cell>
          <cell r="H167">
            <v>1.4097624051044284</v>
          </cell>
          <cell r="I167">
            <v>1.3604715025589182</v>
          </cell>
          <cell r="J167">
            <v>1.7608992924943607</v>
          </cell>
        </row>
        <row r="168">
          <cell r="B168" t="str">
            <v>programy na rzecz promocji zatrudnienia</v>
          </cell>
          <cell r="C168" t="str">
            <v>%</v>
          </cell>
          <cell r="D168">
            <v>54.169541736367179</v>
          </cell>
          <cell r="E168">
            <v>38.191064503278135</v>
          </cell>
          <cell r="F168">
            <v>40.361205016603527</v>
          </cell>
          <cell r="G168">
            <v>41.913561333865253</v>
          </cell>
          <cell r="H168">
            <v>45.534456073986092</v>
          </cell>
          <cell r="I168">
            <v>49.145315554625427</v>
          </cell>
          <cell r="J168">
            <v>52.248562987694534</v>
          </cell>
        </row>
        <row r="169">
          <cell r="B169" t="str">
            <v>pozostałe wydatki</v>
          </cell>
          <cell r="C169" t="str">
            <v>%</v>
          </cell>
          <cell r="D169">
            <v>4.9590313806399378</v>
          </cell>
          <cell r="E169">
            <v>7.0053279228225698</v>
          </cell>
          <cell r="F169">
            <v>4.4694579001685142</v>
          </cell>
          <cell r="G169">
            <v>4.185231924489357</v>
          </cell>
          <cell r="H169">
            <v>4.612449657928833</v>
          </cell>
          <cell r="I169">
            <v>4.9116152006272573</v>
          </cell>
          <cell r="J169">
            <v>5.1278686622435821</v>
          </cell>
        </row>
        <row r="171">
          <cell r="B171" t="str">
            <v>NARODOWY FUNDUSZ ZDROWIA</v>
          </cell>
        </row>
        <row r="172">
          <cell r="D172">
            <v>40179</v>
          </cell>
          <cell r="E172">
            <v>40544</v>
          </cell>
          <cell r="F172">
            <v>40909</v>
          </cell>
          <cell r="G172">
            <v>41275</v>
          </cell>
          <cell r="H172">
            <v>41640</v>
          </cell>
          <cell r="I172">
            <v>42005</v>
          </cell>
          <cell r="J172">
            <v>42370</v>
          </cell>
        </row>
        <row r="173">
          <cell r="B173" t="str">
            <v>Przychody</v>
          </cell>
          <cell r="C173" t="str">
            <v>%</v>
          </cell>
          <cell r="D173">
            <v>100</v>
          </cell>
          <cell r="E173">
            <v>100</v>
          </cell>
          <cell r="F173">
            <v>100</v>
          </cell>
          <cell r="G173">
            <v>100</v>
          </cell>
          <cell r="H173">
            <v>100</v>
          </cell>
          <cell r="I173">
            <v>100</v>
          </cell>
          <cell r="J173">
            <v>100</v>
          </cell>
        </row>
        <row r="174">
          <cell r="B174" t="str">
            <v>ze składek</v>
          </cell>
          <cell r="C174" t="str">
            <v>%</v>
          </cell>
          <cell r="D174">
            <v>95.9217904404113</v>
          </cell>
          <cell r="E174">
            <v>96.139131591215516</v>
          </cell>
          <cell r="F174">
            <v>95.940891038056392</v>
          </cell>
          <cell r="G174">
            <v>96.420017609450895</v>
          </cell>
          <cell r="H174">
            <v>96.413788441480207</v>
          </cell>
          <cell r="I174">
            <v>95.746958232816127</v>
          </cell>
          <cell r="J174">
            <v>95.523824435653268</v>
          </cell>
        </row>
        <row r="175">
          <cell r="B175" t="str">
            <v>pozostałe z działalności</v>
          </cell>
          <cell r="C175" t="str">
            <v>%</v>
          </cell>
          <cell r="D175">
            <v>3.5110844109741501</v>
          </cell>
          <cell r="E175">
            <v>3.4629630666499858</v>
          </cell>
          <cell r="F175">
            <v>3.5445740705329416</v>
          </cell>
          <cell r="G175">
            <v>3.30549693706425</v>
          </cell>
          <cell r="H175">
            <v>3.0911728419122757</v>
          </cell>
          <cell r="I175">
            <v>3.7702509646735334</v>
          </cell>
          <cell r="J175">
            <v>4.0294841139600042</v>
          </cell>
        </row>
        <row r="176">
          <cell r="B176" t="str">
            <v>pozostałe przychody</v>
          </cell>
          <cell r="C176" t="str">
            <v>%</v>
          </cell>
          <cell r="D176">
            <v>0.26987089148579457</v>
          </cell>
          <cell r="E176">
            <v>0.15589114440234902</v>
          </cell>
          <cell r="F176">
            <v>0.26391945112040066</v>
          </cell>
          <cell r="G176">
            <v>0.13943600271729434</v>
          </cell>
          <cell r="H176">
            <v>0.34471928018350817</v>
          </cell>
          <cell r="I176">
            <v>0.35541994146868933</v>
          </cell>
          <cell r="J176">
            <v>0.33838215159574853</v>
          </cell>
        </row>
        <row r="177">
          <cell r="B177" t="str">
            <v>przychody finansowe</v>
          </cell>
          <cell r="C177" t="str">
            <v>%</v>
          </cell>
          <cell r="D177">
            <v>0.29725425712874409</v>
          </cell>
          <cell r="E177">
            <v>0.24201419773215471</v>
          </cell>
          <cell r="F177">
            <v>0.25061544029025268</v>
          </cell>
          <cell r="G177">
            <v>0.13504945076757843</v>
          </cell>
          <cell r="H177">
            <v>0.15031943642398024</v>
          </cell>
          <cell r="I177">
            <v>0.1273708610416571</v>
          </cell>
          <cell r="J177">
            <v>0.10830929879098056</v>
          </cell>
        </row>
        <row r="178">
          <cell r="B178" t="str">
            <v xml:space="preserve">Koszty </v>
          </cell>
          <cell r="C178" t="str">
            <v>%</v>
          </cell>
          <cell r="D178">
            <v>100</v>
          </cell>
          <cell r="E178">
            <v>100</v>
          </cell>
          <cell r="F178">
            <v>100</v>
          </cell>
          <cell r="G178">
            <v>100</v>
          </cell>
          <cell r="H178">
            <v>100</v>
          </cell>
          <cell r="I178">
            <v>100</v>
          </cell>
          <cell r="J178">
            <v>100</v>
          </cell>
        </row>
        <row r="179">
          <cell r="B179" t="str">
            <v>świadczeń zdrowotnych</v>
          </cell>
          <cell r="C179" t="str">
            <v>%</v>
          </cell>
          <cell r="D179">
            <v>95.479467179091699</v>
          </cell>
          <cell r="E179">
            <v>95.570234810524582</v>
          </cell>
          <cell r="F179">
            <v>95.537346249693243</v>
          </cell>
          <cell r="G179">
            <v>95.358114529784615</v>
          </cell>
          <cell r="H179">
            <v>94.647961976623492</v>
          </cell>
          <cell r="I179">
            <v>95.970512287586899</v>
          </cell>
          <cell r="J179">
            <v>95.531334251141303</v>
          </cell>
        </row>
        <row r="180">
          <cell r="B180" t="str">
            <v>pozostałe koszty realizacji zadań</v>
          </cell>
          <cell r="C180" t="str">
            <v>%</v>
          </cell>
          <cell r="D180">
            <v>2.9094314020471721</v>
          </cell>
          <cell r="E180">
            <v>2.8863792790494522</v>
          </cell>
          <cell r="F180">
            <v>2.9098791157099688</v>
          </cell>
          <cell r="G180">
            <v>2.7414409635858328</v>
          </cell>
          <cell r="H180">
            <v>3.6305086294835496</v>
          </cell>
          <cell r="I180">
            <v>2.6714368227049388</v>
          </cell>
          <cell r="J180">
            <v>2.6588292784973171</v>
          </cell>
        </row>
        <row r="181">
          <cell r="B181" t="str">
            <v>koszty administracyjne</v>
          </cell>
          <cell r="C181" t="str">
            <v>%</v>
          </cell>
          <cell r="D181">
            <v>0.9709780323046906</v>
          </cell>
          <cell r="E181">
            <v>0.96272663684844328</v>
          </cell>
          <cell r="F181">
            <v>0.97231938831140352</v>
          </cell>
          <cell r="G181">
            <v>1.0288267572200585</v>
          </cell>
          <cell r="H181">
            <v>1.0336910488431563</v>
          </cell>
          <cell r="I181">
            <v>0.9088538076155469</v>
          </cell>
          <cell r="J181">
            <v>0.98031915185548124</v>
          </cell>
        </row>
        <row r="182">
          <cell r="B182" t="str">
            <v>pozostałe koszty</v>
          </cell>
          <cell r="C182" t="str">
            <v>%</v>
          </cell>
          <cell r="D182">
            <v>0.60706354323375589</v>
          </cell>
          <cell r="E182">
            <v>0.50923419688414739</v>
          </cell>
          <cell r="F182">
            <v>0.53327825879702817</v>
          </cell>
          <cell r="G182">
            <v>0.69860169930482008</v>
          </cell>
          <cell r="H182">
            <v>0.56992374507695864</v>
          </cell>
          <cell r="I182">
            <v>0.39851074609235582</v>
          </cell>
          <cell r="J182">
            <v>0.68242009094707301</v>
          </cell>
        </row>
        <row r="183">
          <cell r="B183" t="str">
            <v>koszty finansowe</v>
          </cell>
          <cell r="C183" t="str">
            <v>%</v>
          </cell>
          <cell r="D183">
            <v>3.305984332267186E-2</v>
          </cell>
          <cell r="E183">
            <v>7.1425076693368256E-2</v>
          </cell>
          <cell r="F183">
            <v>4.7176987488352799E-2</v>
          </cell>
          <cell r="G183">
            <v>0.17301605010468132</v>
          </cell>
          <cell r="H183">
            <v>0.11791459997284549</v>
          </cell>
          <cell r="I183">
            <v>5.0686336000268228E-2</v>
          </cell>
          <cell r="J183">
            <v>0.14709722755881424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M"/>
      <sheetName val="@Data1.Q"/>
      <sheetName val="oblicz P"/>
      <sheetName val="oblicz Q"/>
      <sheetName val="oblicz QQ"/>
      <sheetName val="Tablica"/>
      <sheetName val="dane wykr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 t="str">
            <v>TAB. 17.   PODSTAWOWE DANE Z ZAKRESU FINANSÓW PUBLICZNYCH (wg metodologii GFSM2001)</v>
          </cell>
        </row>
        <row r="9">
          <cell r="C9" t="str">
            <v>jedn.</v>
          </cell>
          <cell r="D9" t="str">
            <v>I kw. 2014</v>
          </cell>
          <cell r="E9" t="str">
            <v>II kw. 2014</v>
          </cell>
          <cell r="F9" t="str">
            <v>III kw. 2014</v>
          </cell>
          <cell r="G9" t="str">
            <v>IV kw. 2014</v>
          </cell>
          <cell r="H9" t="str">
            <v>I kw. 2015</v>
          </cell>
          <cell r="I9" t="str">
            <v>II kw. 2015</v>
          </cell>
          <cell r="J9" t="str">
            <v>III kw. 2015</v>
          </cell>
          <cell r="K9" t="str">
            <v>IV kw. 2015</v>
          </cell>
          <cell r="L9" t="str">
            <v>I kw. 2016</v>
          </cell>
          <cell r="M9" t="str">
            <v>II kw. 2016</v>
          </cell>
          <cell r="N9" t="str">
            <v>III kw. 2016</v>
          </cell>
          <cell r="O9" t="str">
            <v>IV kw. 2016</v>
          </cell>
        </row>
        <row r="10">
          <cell r="B10" t="str">
            <v>Wpływy pieniężne z działalności operacyjnej</v>
          </cell>
          <cell r="C10" t="str">
            <v>mln zł</v>
          </cell>
          <cell r="D10">
            <v>119502</v>
          </cell>
          <cell r="E10">
            <v>120512</v>
          </cell>
          <cell r="F10">
            <v>127563</v>
          </cell>
          <cell r="G10">
            <v>136097</v>
          </cell>
          <cell r="H10">
            <v>123904</v>
          </cell>
          <cell r="I10">
            <v>126294</v>
          </cell>
          <cell r="J10">
            <v>129000</v>
          </cell>
          <cell r="K10">
            <v>136698</v>
          </cell>
          <cell r="L10">
            <v>135845</v>
          </cell>
          <cell r="M10">
            <v>134334</v>
          </cell>
          <cell r="N10">
            <v>138444</v>
          </cell>
          <cell r="O10">
            <v>137007</v>
          </cell>
        </row>
        <row r="11">
          <cell r="B11" t="str">
            <v>Podatki</v>
          </cell>
          <cell r="C11" t="str">
            <v>mln zł</v>
          </cell>
          <cell r="D11">
            <v>62803</v>
          </cell>
          <cell r="E11">
            <v>62783</v>
          </cell>
          <cell r="F11">
            <v>64526</v>
          </cell>
          <cell r="G11">
            <v>66790</v>
          </cell>
          <cell r="H11">
            <v>62213</v>
          </cell>
          <cell r="I11">
            <v>62033</v>
          </cell>
          <cell r="J11">
            <v>67068</v>
          </cell>
          <cell r="K11">
            <v>71306</v>
          </cell>
          <cell r="L11">
            <v>65924</v>
          </cell>
          <cell r="M11">
            <v>68156</v>
          </cell>
          <cell r="N11">
            <v>71829</v>
          </cell>
          <cell r="O11">
            <v>70742</v>
          </cell>
        </row>
        <row r="12">
          <cell r="B12" t="str">
            <v>Składki na ubezpieczenia społeczne</v>
          </cell>
          <cell r="C12" t="str">
            <v>mln zł</v>
          </cell>
          <cell r="D12">
            <v>50334</v>
          </cell>
          <cell r="E12">
            <v>50936</v>
          </cell>
          <cell r="F12">
            <v>51611</v>
          </cell>
          <cell r="G12">
            <v>53355</v>
          </cell>
          <cell r="H12">
            <v>55192</v>
          </cell>
          <cell r="I12">
            <v>56075</v>
          </cell>
          <cell r="J12">
            <v>54582</v>
          </cell>
          <cell r="K12">
            <v>55824</v>
          </cell>
          <cell r="L12">
            <v>57768</v>
          </cell>
          <cell r="M12">
            <v>58987</v>
          </cell>
          <cell r="N12">
            <v>58147</v>
          </cell>
          <cell r="O12">
            <v>59380</v>
          </cell>
        </row>
        <row r="13">
          <cell r="B13" t="str">
            <v>Pozostałe</v>
          </cell>
          <cell r="C13" t="str">
            <v>mln zł</v>
          </cell>
          <cell r="D13">
            <v>6365</v>
          </cell>
          <cell r="E13">
            <v>6793</v>
          </cell>
          <cell r="F13">
            <v>11426</v>
          </cell>
          <cell r="G13">
            <v>15952</v>
          </cell>
          <cell r="H13">
            <v>6499</v>
          </cell>
          <cell r="I13">
            <v>8186</v>
          </cell>
          <cell r="J13">
            <v>7350</v>
          </cell>
          <cell r="K13">
            <v>9568</v>
          </cell>
          <cell r="L13">
            <v>12153</v>
          </cell>
          <cell r="M13">
            <v>7191</v>
          </cell>
          <cell r="N13">
            <v>8468</v>
          </cell>
          <cell r="O13">
            <v>6885</v>
          </cell>
        </row>
        <row r="14">
          <cell r="B14" t="str">
            <v>Płatności kasowe na działalność operacyjną</v>
          </cell>
          <cell r="C14" t="str">
            <v>mln zł</v>
          </cell>
          <cell r="D14">
            <v>134135</v>
          </cell>
          <cell r="E14">
            <v>132503</v>
          </cell>
          <cell r="F14">
            <v>127810</v>
          </cell>
          <cell r="G14">
            <v>142596</v>
          </cell>
          <cell r="H14">
            <v>135786</v>
          </cell>
          <cell r="I14">
            <v>137379</v>
          </cell>
          <cell r="J14">
            <v>134901</v>
          </cell>
          <cell r="K14">
            <v>151448</v>
          </cell>
          <cell r="L14">
            <v>140931</v>
          </cell>
          <cell r="M14">
            <v>142132</v>
          </cell>
          <cell r="N14">
            <v>146312</v>
          </cell>
          <cell r="O14">
            <v>161684</v>
          </cell>
        </row>
        <row r="15">
          <cell r="B15" t="str">
            <v>Wynagrodzenia (łącznie ze składkami)</v>
          </cell>
          <cell r="C15" t="str">
            <v>mln zł</v>
          </cell>
          <cell r="D15">
            <v>10892</v>
          </cell>
          <cell r="E15">
            <v>9932</v>
          </cell>
          <cell r="F15">
            <v>9799</v>
          </cell>
          <cell r="G15">
            <v>10890</v>
          </cell>
          <cell r="H15">
            <v>11199</v>
          </cell>
          <cell r="I15">
            <v>9926</v>
          </cell>
          <cell r="J15">
            <v>10037</v>
          </cell>
          <cell r="K15">
            <v>11289</v>
          </cell>
          <cell r="L15">
            <v>11320</v>
          </cell>
          <cell r="M15">
            <v>10605</v>
          </cell>
          <cell r="N15">
            <v>10636</v>
          </cell>
          <cell r="O15">
            <v>11928</v>
          </cell>
        </row>
        <row r="16">
          <cell r="B16" t="str">
            <v>Nabycie towarów i usług</v>
          </cell>
          <cell r="C16" t="str">
            <v>mln zł</v>
          </cell>
          <cell r="D16">
            <v>3784</v>
          </cell>
          <cell r="E16">
            <v>4887</v>
          </cell>
          <cell r="F16">
            <v>4378</v>
          </cell>
          <cell r="G16">
            <v>10779</v>
          </cell>
          <cell r="H16">
            <v>3700</v>
          </cell>
          <cell r="I16">
            <v>8244</v>
          </cell>
          <cell r="J16">
            <v>6720</v>
          </cell>
          <cell r="K16">
            <v>11169</v>
          </cell>
          <cell r="L16">
            <v>4136</v>
          </cell>
          <cell r="M16">
            <v>4792</v>
          </cell>
          <cell r="N16">
            <v>4749</v>
          </cell>
          <cell r="O16">
            <v>12706</v>
          </cell>
        </row>
        <row r="17">
          <cell r="B17" t="str">
            <v>Odsetki</v>
          </cell>
          <cell r="C17" t="str">
            <v>mln zł</v>
          </cell>
          <cell r="D17">
            <v>7428</v>
          </cell>
          <cell r="E17">
            <v>8164</v>
          </cell>
          <cell r="F17">
            <v>6433</v>
          </cell>
          <cell r="G17">
            <v>8658</v>
          </cell>
          <cell r="H17">
            <v>5676</v>
          </cell>
          <cell r="I17">
            <v>6825</v>
          </cell>
          <cell r="J17">
            <v>7148</v>
          </cell>
          <cell r="K17">
            <v>9938</v>
          </cell>
          <cell r="L17">
            <v>6924</v>
          </cell>
          <cell r="M17">
            <v>6287</v>
          </cell>
          <cell r="N17">
            <v>9122</v>
          </cell>
          <cell r="O17">
            <v>7914</v>
          </cell>
        </row>
        <row r="18">
          <cell r="B18" t="str">
            <v>Zasiłki socjalne</v>
          </cell>
          <cell r="C18" t="str">
            <v>mln zł</v>
          </cell>
          <cell r="D18">
            <v>64203</v>
          </cell>
          <cell r="E18">
            <v>65000</v>
          </cell>
          <cell r="F18">
            <v>65886</v>
          </cell>
          <cell r="G18">
            <v>66051</v>
          </cell>
          <cell r="H18">
            <v>67638</v>
          </cell>
          <cell r="I18">
            <v>68212</v>
          </cell>
          <cell r="J18">
            <v>69041</v>
          </cell>
          <cell r="K18">
            <v>70612</v>
          </cell>
          <cell r="L18">
            <v>70861</v>
          </cell>
          <cell r="M18">
            <v>69906</v>
          </cell>
          <cell r="N18">
            <v>70665</v>
          </cell>
          <cell r="O18">
            <v>70970</v>
          </cell>
        </row>
        <row r="19">
          <cell r="B19" t="str">
            <v>Pozostałe</v>
          </cell>
          <cell r="C19" t="str">
            <v>mln zł</v>
          </cell>
          <cell r="D19">
            <v>47828</v>
          </cell>
          <cell r="E19">
            <v>44520</v>
          </cell>
          <cell r="F19">
            <v>41314</v>
          </cell>
          <cell r="G19">
            <v>46218</v>
          </cell>
          <cell r="H19">
            <v>47573</v>
          </cell>
          <cell r="I19">
            <v>44172</v>
          </cell>
          <cell r="J19">
            <v>41955</v>
          </cell>
          <cell r="K19">
            <v>48440</v>
          </cell>
          <cell r="L19">
            <v>47690</v>
          </cell>
          <cell r="M19">
            <v>50542</v>
          </cell>
          <cell r="N19">
            <v>51140</v>
          </cell>
          <cell r="O19">
            <v>58166</v>
          </cell>
        </row>
        <row r="20">
          <cell r="B20" t="str">
            <v>Środki pieniężne netto z działalności operacyjnej</v>
          </cell>
          <cell r="C20" t="str">
            <v>mln zł</v>
          </cell>
          <cell r="D20">
            <v>-14633</v>
          </cell>
          <cell r="E20">
            <v>-11991</v>
          </cell>
          <cell r="F20">
            <v>-247</v>
          </cell>
          <cell r="G20">
            <v>-6499</v>
          </cell>
          <cell r="H20">
            <v>-11882</v>
          </cell>
          <cell r="I20">
            <v>-11085</v>
          </cell>
          <cell r="J20">
            <v>-5901</v>
          </cell>
          <cell r="K20">
            <v>-14750</v>
          </cell>
          <cell r="L20">
            <v>-5086</v>
          </cell>
          <cell r="M20">
            <v>-7798</v>
          </cell>
          <cell r="N20">
            <v>-7868</v>
          </cell>
          <cell r="O20">
            <v>-24677</v>
          </cell>
        </row>
        <row r="21">
          <cell r="B21" t="str">
            <v xml:space="preserve">Nabycie netto niefinansowych aktywów </v>
          </cell>
          <cell r="C21" t="str">
            <v>mln zł</v>
          </cell>
          <cell r="D21">
            <v>538</v>
          </cell>
          <cell r="E21">
            <v>1133</v>
          </cell>
          <cell r="F21">
            <v>1860</v>
          </cell>
          <cell r="G21">
            <v>5619</v>
          </cell>
          <cell r="H21">
            <v>484</v>
          </cell>
          <cell r="I21">
            <v>1536</v>
          </cell>
          <cell r="J21">
            <v>2056</v>
          </cell>
          <cell r="K21">
            <v>5000</v>
          </cell>
          <cell r="L21">
            <v>407</v>
          </cell>
          <cell r="M21">
            <v>1257</v>
          </cell>
          <cell r="N21">
            <v>1612</v>
          </cell>
          <cell r="O21">
            <v>4978</v>
          </cell>
        </row>
        <row r="22">
          <cell r="B22" t="str">
            <v>Wynik</v>
          </cell>
          <cell r="C22" t="str">
            <v>mln zł</v>
          </cell>
          <cell r="D22">
            <v>-15171</v>
          </cell>
          <cell r="E22">
            <v>-13124</v>
          </cell>
          <cell r="F22">
            <v>-2107</v>
          </cell>
          <cell r="G22">
            <v>-12118</v>
          </cell>
          <cell r="H22">
            <v>-12366</v>
          </cell>
          <cell r="I22">
            <v>-12621</v>
          </cell>
          <cell r="J22">
            <v>-7957</v>
          </cell>
          <cell r="K22">
            <v>-19750</v>
          </cell>
          <cell r="L22">
            <v>-5493</v>
          </cell>
          <cell r="M22">
            <v>-9055</v>
          </cell>
          <cell r="N22">
            <v>-9480</v>
          </cell>
          <cell r="O22">
            <v>-29655</v>
          </cell>
        </row>
        <row r="25">
          <cell r="C25" t="str">
            <v>jedn.</v>
          </cell>
          <cell r="D25" t="str">
            <v>I kw. 2014</v>
          </cell>
          <cell r="E25" t="str">
            <v>I - II kw. 2014</v>
          </cell>
          <cell r="F25" t="str">
            <v>I - III kw. 2014</v>
          </cell>
          <cell r="G25" t="str">
            <v>I - IV kw. 2014</v>
          </cell>
          <cell r="H25" t="str">
            <v>I kw. 2015</v>
          </cell>
          <cell r="I25" t="str">
            <v>I - II kw. 2015</v>
          </cell>
          <cell r="J25" t="str">
            <v>I - III kw. 2015</v>
          </cell>
          <cell r="K25" t="str">
            <v>I - IV kw. 2015</v>
          </cell>
          <cell r="L25" t="str">
            <v>I kw. 2016</v>
          </cell>
          <cell r="M25" t="str">
            <v>I - II kw. 2016</v>
          </cell>
          <cell r="N25" t="str">
            <v>I - III kw. 2016</v>
          </cell>
          <cell r="O25" t="str">
            <v>I - IV kw. 2016</v>
          </cell>
        </row>
        <row r="26">
          <cell r="B26" t="str">
            <v>Wpływy pieniężne z działalności operacyjnej</v>
          </cell>
          <cell r="C26" t="str">
            <v>mln zł</v>
          </cell>
          <cell r="D26">
            <v>119502</v>
          </cell>
          <cell r="E26">
            <v>240014</v>
          </cell>
          <cell r="F26">
            <v>367577</v>
          </cell>
          <cell r="G26">
            <v>503674</v>
          </cell>
          <cell r="H26">
            <v>123904</v>
          </cell>
          <cell r="I26">
            <v>250198</v>
          </cell>
          <cell r="J26">
            <v>379198</v>
          </cell>
          <cell r="K26">
            <v>515896</v>
          </cell>
          <cell r="L26">
            <v>135845</v>
          </cell>
          <cell r="M26">
            <v>270179</v>
          </cell>
          <cell r="N26">
            <v>408623</v>
          </cell>
          <cell r="O26">
            <v>545630</v>
          </cell>
        </row>
        <row r="27">
          <cell r="B27" t="str">
            <v>Podatki</v>
          </cell>
          <cell r="C27" t="str">
            <v>mln zł</v>
          </cell>
          <cell r="D27">
            <v>62803</v>
          </cell>
          <cell r="E27">
            <v>125586</v>
          </cell>
          <cell r="F27">
            <v>190112</v>
          </cell>
          <cell r="G27">
            <v>256902</v>
          </cell>
          <cell r="H27">
            <v>62213</v>
          </cell>
          <cell r="I27">
            <v>124246</v>
          </cell>
          <cell r="J27">
            <v>191314</v>
          </cell>
          <cell r="K27">
            <v>262620</v>
          </cell>
          <cell r="L27">
            <v>65924</v>
          </cell>
          <cell r="M27">
            <v>134080</v>
          </cell>
          <cell r="N27">
            <v>205909</v>
          </cell>
          <cell r="O27">
            <v>276651</v>
          </cell>
        </row>
        <row r="28">
          <cell r="B28" t="str">
            <v>Składki na ubezpieczenia społeczne</v>
          </cell>
          <cell r="C28" t="str">
            <v>mln zł</v>
          </cell>
          <cell r="D28">
            <v>50334</v>
          </cell>
          <cell r="E28">
            <v>101270</v>
          </cell>
          <cell r="F28">
            <v>152881</v>
          </cell>
          <cell r="G28">
            <v>206236</v>
          </cell>
          <cell r="H28">
            <v>55192</v>
          </cell>
          <cell r="I28">
            <v>111267</v>
          </cell>
          <cell r="J28">
            <v>165849</v>
          </cell>
          <cell r="K28">
            <v>221673</v>
          </cell>
          <cell r="L28">
            <v>57768</v>
          </cell>
          <cell r="M28">
            <v>116755</v>
          </cell>
          <cell r="N28">
            <v>174902</v>
          </cell>
          <cell r="O28">
            <v>234282</v>
          </cell>
        </row>
        <row r="29">
          <cell r="B29" t="str">
            <v>Pozostałe</v>
          </cell>
          <cell r="C29" t="str">
            <v>mln zł</v>
          </cell>
          <cell r="D29">
            <v>6365</v>
          </cell>
          <cell r="E29">
            <v>13158</v>
          </cell>
          <cell r="F29">
            <v>24584</v>
          </cell>
          <cell r="G29">
            <v>40536</v>
          </cell>
          <cell r="H29">
            <v>6499</v>
          </cell>
          <cell r="I29">
            <v>14685</v>
          </cell>
          <cell r="J29">
            <v>22035</v>
          </cell>
          <cell r="K29">
            <v>31603</v>
          </cell>
          <cell r="L29">
            <v>12153</v>
          </cell>
          <cell r="M29">
            <v>19344</v>
          </cell>
          <cell r="N29">
            <v>27812</v>
          </cell>
          <cell r="O29">
            <v>34697</v>
          </cell>
        </row>
        <row r="30">
          <cell r="B30" t="str">
            <v>Płatności kasowe na działalność operacyjną</v>
          </cell>
          <cell r="C30" t="str">
            <v>mln zł</v>
          </cell>
          <cell r="D30">
            <v>134135</v>
          </cell>
          <cell r="E30">
            <v>266638</v>
          </cell>
          <cell r="F30">
            <v>394448</v>
          </cell>
          <cell r="G30">
            <v>537044</v>
          </cell>
          <cell r="H30">
            <v>135786</v>
          </cell>
          <cell r="I30">
            <v>273165</v>
          </cell>
          <cell r="J30">
            <v>408066</v>
          </cell>
          <cell r="K30">
            <v>559514</v>
          </cell>
          <cell r="L30">
            <v>140931</v>
          </cell>
          <cell r="M30">
            <v>283063</v>
          </cell>
          <cell r="N30">
            <v>429375</v>
          </cell>
          <cell r="O30">
            <v>591059</v>
          </cell>
        </row>
        <row r="31">
          <cell r="B31" t="str">
            <v>Wynagrodzenia (łącznie ze składkami)</v>
          </cell>
          <cell r="C31" t="str">
            <v>mln zł</v>
          </cell>
          <cell r="D31">
            <v>10892</v>
          </cell>
          <cell r="E31">
            <v>20824</v>
          </cell>
          <cell r="F31">
            <v>30623</v>
          </cell>
          <cell r="G31">
            <v>41513</v>
          </cell>
          <cell r="H31">
            <v>11199</v>
          </cell>
          <cell r="I31">
            <v>21125</v>
          </cell>
          <cell r="J31">
            <v>31162</v>
          </cell>
          <cell r="K31">
            <v>42451</v>
          </cell>
          <cell r="L31">
            <v>11320</v>
          </cell>
          <cell r="M31">
            <v>21925</v>
          </cell>
          <cell r="N31">
            <v>32561</v>
          </cell>
          <cell r="O31">
            <v>44489</v>
          </cell>
        </row>
        <row r="32">
          <cell r="B32" t="str">
            <v>Nabycie towarów i usług</v>
          </cell>
          <cell r="C32" t="str">
            <v>mln zł</v>
          </cell>
          <cell r="D32">
            <v>3784</v>
          </cell>
          <cell r="E32">
            <v>8671</v>
          </cell>
          <cell r="F32">
            <v>13049</v>
          </cell>
          <cell r="G32">
            <v>23828</v>
          </cell>
          <cell r="H32">
            <v>3700</v>
          </cell>
          <cell r="I32">
            <v>11944</v>
          </cell>
          <cell r="J32">
            <v>18664</v>
          </cell>
          <cell r="K32">
            <v>29833</v>
          </cell>
          <cell r="L32">
            <v>4136</v>
          </cell>
          <cell r="M32">
            <v>8928</v>
          </cell>
          <cell r="N32">
            <v>13677</v>
          </cell>
          <cell r="O32">
            <v>26383</v>
          </cell>
        </row>
        <row r="33">
          <cell r="B33" t="str">
            <v>Odsetki</v>
          </cell>
          <cell r="C33" t="str">
            <v>mln zł</v>
          </cell>
          <cell r="D33">
            <v>7428</v>
          </cell>
          <cell r="E33">
            <v>15592</v>
          </cell>
          <cell r="F33">
            <v>22025</v>
          </cell>
          <cell r="G33">
            <v>30683</v>
          </cell>
          <cell r="H33">
            <v>5676</v>
          </cell>
          <cell r="I33">
            <v>12501</v>
          </cell>
          <cell r="J33">
            <v>19649</v>
          </cell>
          <cell r="K33">
            <v>29587</v>
          </cell>
          <cell r="L33">
            <v>6924</v>
          </cell>
          <cell r="M33">
            <v>13211</v>
          </cell>
          <cell r="N33">
            <v>22333</v>
          </cell>
          <cell r="O33">
            <v>30247</v>
          </cell>
        </row>
        <row r="34">
          <cell r="B34" t="str">
            <v>Zasiłki socjalne</v>
          </cell>
          <cell r="C34" t="str">
            <v>mln zł</v>
          </cell>
          <cell r="D34">
            <v>64203</v>
          </cell>
          <cell r="E34">
            <v>129203</v>
          </cell>
          <cell r="F34">
            <v>195089</v>
          </cell>
          <cell r="G34">
            <v>261140</v>
          </cell>
          <cell r="H34">
            <v>67638</v>
          </cell>
          <cell r="I34">
            <v>135850</v>
          </cell>
          <cell r="J34">
            <v>204891</v>
          </cell>
          <cell r="K34">
            <v>275503</v>
          </cell>
          <cell r="L34">
            <v>70861</v>
          </cell>
          <cell r="M34">
            <v>140767</v>
          </cell>
          <cell r="N34">
            <v>211432</v>
          </cell>
          <cell r="O34">
            <v>282402</v>
          </cell>
        </row>
        <row r="35">
          <cell r="B35" t="str">
            <v>Pozostałe</v>
          </cell>
          <cell r="C35" t="str">
            <v>mln zł</v>
          </cell>
          <cell r="D35">
            <v>47828</v>
          </cell>
          <cell r="E35">
            <v>92348</v>
          </cell>
          <cell r="F35">
            <v>133662</v>
          </cell>
          <cell r="G35">
            <v>179880</v>
          </cell>
          <cell r="H35">
            <v>47573</v>
          </cell>
          <cell r="I35">
            <v>91745</v>
          </cell>
          <cell r="J35">
            <v>133700</v>
          </cell>
          <cell r="K35">
            <v>182140</v>
          </cell>
          <cell r="L35">
            <v>47690</v>
          </cell>
          <cell r="M35">
            <v>98232</v>
          </cell>
          <cell r="N35">
            <v>149372</v>
          </cell>
          <cell r="O35">
            <v>207538</v>
          </cell>
        </row>
        <row r="36">
          <cell r="B36" t="str">
            <v>Środki pieniężne netto z działalności operacyjnej</v>
          </cell>
          <cell r="C36" t="str">
            <v>mln zł</v>
          </cell>
          <cell r="D36">
            <v>-14633</v>
          </cell>
          <cell r="E36">
            <v>-26624</v>
          </cell>
          <cell r="F36">
            <v>-26871</v>
          </cell>
          <cell r="G36">
            <v>-33370</v>
          </cell>
          <cell r="H36">
            <v>-11882</v>
          </cell>
          <cell r="I36">
            <v>-22967</v>
          </cell>
          <cell r="J36">
            <v>-28868</v>
          </cell>
          <cell r="K36">
            <v>-43618</v>
          </cell>
          <cell r="L36">
            <v>-5086</v>
          </cell>
          <cell r="M36">
            <v>-12884</v>
          </cell>
          <cell r="N36">
            <v>-20752</v>
          </cell>
          <cell r="O36">
            <v>-45429</v>
          </cell>
        </row>
        <row r="37">
          <cell r="B37" t="str">
            <v xml:space="preserve">Nabycie netto niefinansowych aktywów </v>
          </cell>
          <cell r="C37" t="str">
            <v>mln zł</v>
          </cell>
          <cell r="D37">
            <v>538</v>
          </cell>
          <cell r="E37">
            <v>1671</v>
          </cell>
          <cell r="F37">
            <v>3531</v>
          </cell>
          <cell r="G37">
            <v>9150</v>
          </cell>
          <cell r="H37">
            <v>484</v>
          </cell>
          <cell r="I37">
            <v>2020</v>
          </cell>
          <cell r="J37">
            <v>4076</v>
          </cell>
          <cell r="K37">
            <v>9076</v>
          </cell>
          <cell r="L37">
            <v>407</v>
          </cell>
          <cell r="M37">
            <v>1664</v>
          </cell>
          <cell r="N37">
            <v>3276</v>
          </cell>
          <cell r="O37">
            <v>8254</v>
          </cell>
        </row>
        <row r="38">
          <cell r="B38" t="str">
            <v>Wynik</v>
          </cell>
          <cell r="C38" t="str">
            <v>mln zł</v>
          </cell>
          <cell r="D38">
            <v>-15171</v>
          </cell>
          <cell r="E38">
            <v>-28295</v>
          </cell>
          <cell r="F38">
            <v>-30402</v>
          </cell>
          <cell r="G38">
            <v>-42520</v>
          </cell>
          <cell r="H38">
            <v>-12366</v>
          </cell>
          <cell r="I38">
            <v>-24987</v>
          </cell>
          <cell r="J38">
            <v>-32944</v>
          </cell>
          <cell r="K38">
            <v>-52694</v>
          </cell>
          <cell r="L38">
            <v>-5493</v>
          </cell>
          <cell r="M38">
            <v>-14548</v>
          </cell>
          <cell r="N38">
            <v>-24028</v>
          </cell>
          <cell r="O38">
            <v>-53683</v>
          </cell>
        </row>
        <row r="39">
          <cell r="B39" t="str">
            <v>Źródło: MF</v>
          </cell>
        </row>
        <row r="40">
          <cell r="B40" t="str">
            <v>TAB. 18.   PODSTAWOWE DANE Z ZAKRESU FINANSÓW PUBLICZNYCH (wg metodologii GFSM2001)</v>
          </cell>
        </row>
        <row r="43">
          <cell r="C43" t="str">
            <v>jedn.</v>
          </cell>
          <cell r="D43" t="str">
            <v>I kw. 2014</v>
          </cell>
          <cell r="E43" t="str">
            <v>II kw. 2014</v>
          </cell>
          <cell r="F43" t="str">
            <v>III kw. 2014</v>
          </cell>
          <cell r="G43" t="str">
            <v>IV kw. 2014</v>
          </cell>
          <cell r="H43" t="str">
            <v>I kw. 2015</v>
          </cell>
          <cell r="I43" t="str">
            <v>II kw. 2015</v>
          </cell>
          <cell r="J43" t="str">
            <v>III kw. 2015</v>
          </cell>
          <cell r="K43" t="str">
            <v>IV kw. 2015</v>
          </cell>
          <cell r="L43" t="str">
            <v>I kw. 2016</v>
          </cell>
          <cell r="M43" t="str">
            <v>II kw. 2016</v>
          </cell>
          <cell r="N43" t="str">
            <v>III kw. 2016</v>
          </cell>
          <cell r="O43" t="str">
            <v>IV kw. 2016</v>
          </cell>
        </row>
        <row r="44">
          <cell r="B44" t="str">
            <v>Wpływy pieniężne z działalności operacyjnej</v>
          </cell>
          <cell r="C44" t="str">
            <v xml:space="preserve"> kw/kw</v>
          </cell>
          <cell r="D44">
            <v>-4.9501453960052686</v>
          </cell>
          <cell r="E44">
            <v>0.84517413934494812</v>
          </cell>
          <cell r="F44">
            <v>5.8508696229421275</v>
          </cell>
          <cell r="G44">
            <v>6.6900276726009906</v>
          </cell>
          <cell r="H44">
            <v>-8.9590512649066483</v>
          </cell>
          <cell r="I44">
            <v>1.9289127066115697</v>
          </cell>
          <cell r="J44">
            <v>2.1426196018813357</v>
          </cell>
          <cell r="K44">
            <v>5.9674418604651152</v>
          </cell>
          <cell r="L44">
            <v>-0.62400327729740468</v>
          </cell>
          <cell r="M44">
            <v>-1.1122971033162798</v>
          </cell>
          <cell r="N44">
            <v>3.0595381660637031</v>
          </cell>
          <cell r="O44">
            <v>-1.0379648088757847</v>
          </cell>
        </row>
        <row r="45">
          <cell r="B45" t="str">
            <v>Podatki</v>
          </cell>
          <cell r="C45" t="str">
            <v xml:space="preserve"> kw/kw</v>
          </cell>
          <cell r="D45">
            <v>-5.4641518522421109</v>
          </cell>
          <cell r="E45">
            <v>-3.1845612470732476E-2</v>
          </cell>
          <cell r="F45">
            <v>2.776229234028321</v>
          </cell>
          <cell r="G45">
            <v>3.5086631745342913</v>
          </cell>
          <cell r="H45">
            <v>-6.8528222787842594</v>
          </cell>
          <cell r="I45">
            <v>-0.28932859691704493</v>
          </cell>
          <cell r="J45">
            <v>8.1166475907984363</v>
          </cell>
          <cell r="K45">
            <v>6.3189598616329761</v>
          </cell>
          <cell r="L45">
            <v>-7.5477519423330506</v>
          </cell>
          <cell r="M45">
            <v>3.3857168861112825</v>
          </cell>
          <cell r="N45">
            <v>5.3891073419801643</v>
          </cell>
          <cell r="O45">
            <v>-1.5133163485500347</v>
          </cell>
        </row>
        <row r="46">
          <cell r="B46" t="str">
            <v>Składki na ubezpieczenia społeczne</v>
          </cell>
          <cell r="C46" t="str">
            <v xml:space="preserve"> kw/kw</v>
          </cell>
          <cell r="D46">
            <v>1.375601699865058</v>
          </cell>
          <cell r="E46">
            <v>1.1960106488655811</v>
          </cell>
          <cell r="F46">
            <v>1.3251923983037557</v>
          </cell>
          <cell r="G46">
            <v>3.3791246052198005</v>
          </cell>
          <cell r="H46">
            <v>3.4429762908818446</v>
          </cell>
          <cell r="I46">
            <v>1.599869546311055</v>
          </cell>
          <cell r="J46">
            <v>-2.6625055728934512</v>
          </cell>
          <cell r="K46">
            <v>2.2754754314609187</v>
          </cell>
          <cell r="L46">
            <v>3.4823731728288863</v>
          </cell>
          <cell r="M46">
            <v>2.1101647971195234</v>
          </cell>
          <cell r="N46">
            <v>-1.4240425856544618</v>
          </cell>
          <cell r="O46">
            <v>2.1204877293755402</v>
          </cell>
        </row>
        <row r="47">
          <cell r="B47" t="str">
            <v>Pozostałe</v>
          </cell>
          <cell r="C47" t="str">
            <v xml:space="preserve"> kw/kw</v>
          </cell>
          <cell r="D47">
            <v>-33.983986060404916</v>
          </cell>
          <cell r="E47">
            <v>6.7242733699921473</v>
          </cell>
          <cell r="F47">
            <v>68.20256146032682</v>
          </cell>
          <cell r="G47">
            <v>39.611412567827756</v>
          </cell>
          <cell r="H47">
            <v>-59.25902708124373</v>
          </cell>
          <cell r="I47">
            <v>25.957839667641181</v>
          </cell>
          <cell r="J47">
            <v>-10.212558025897877</v>
          </cell>
          <cell r="K47">
            <v>30.176870748299308</v>
          </cell>
          <cell r="L47">
            <v>27.017140468227424</v>
          </cell>
          <cell r="M47">
            <v>-40.829424833374475</v>
          </cell>
          <cell r="N47">
            <v>17.758308997357815</v>
          </cell>
          <cell r="O47">
            <v>-18.693906471421826</v>
          </cell>
        </row>
        <row r="48">
          <cell r="B48" t="str">
            <v>Płatności kasowe na działalność operacyjną</v>
          </cell>
          <cell r="C48" t="str">
            <v xml:space="preserve"> kw/kw</v>
          </cell>
          <cell r="D48">
            <v>-5.2957024928760887</v>
          </cell>
          <cell r="E48">
            <v>-1.2166846833414127</v>
          </cell>
          <cell r="F48">
            <v>-3.5418066006052698</v>
          </cell>
          <cell r="G48">
            <v>11.568734840779271</v>
          </cell>
          <cell r="H48">
            <v>-4.77573003450307</v>
          </cell>
          <cell r="I48">
            <v>1.1731695461976841</v>
          </cell>
          <cell r="J48">
            <v>-1.8037691350206444</v>
          </cell>
          <cell r="K48">
            <v>12.266032127263699</v>
          </cell>
          <cell r="L48">
            <v>-6.944297712746291</v>
          </cell>
          <cell r="M48">
            <v>0.85219007883290487</v>
          </cell>
          <cell r="N48">
            <v>2.9409281512959922</v>
          </cell>
          <cell r="O48">
            <v>10.506315271474648</v>
          </cell>
        </row>
        <row r="49">
          <cell r="B49" t="str">
            <v>Wynagrodzenia (łącznie ze składkami)</v>
          </cell>
          <cell r="C49" t="str">
            <v xml:space="preserve"> kw/kw</v>
          </cell>
          <cell r="D49">
            <v>0.29465930018415065</v>
          </cell>
          <cell r="E49">
            <v>-8.8138082996694749</v>
          </cell>
          <cell r="F49">
            <v>-1.3391059202577509</v>
          </cell>
          <cell r="G49">
            <v>11.133789162159417</v>
          </cell>
          <cell r="H49">
            <v>2.8374655647382951</v>
          </cell>
          <cell r="I49">
            <v>-11.367086346995265</v>
          </cell>
          <cell r="J49">
            <v>1.1182752367519697</v>
          </cell>
          <cell r="K49">
            <v>12.473846766962239</v>
          </cell>
          <cell r="L49">
            <v>0.27460359642128651</v>
          </cell>
          <cell r="M49">
            <v>-6.3162544169611294</v>
          </cell>
          <cell r="N49">
            <v>0.29231494578030492</v>
          </cell>
          <cell r="O49">
            <v>12.147423843550214</v>
          </cell>
        </row>
        <row r="50">
          <cell r="B50" t="str">
            <v>Nabycie towarów i usług</v>
          </cell>
          <cell r="C50" t="str">
            <v xml:space="preserve"> kw/kw</v>
          </cell>
          <cell r="D50">
            <v>-58.293838862559241</v>
          </cell>
          <cell r="E50">
            <v>29.14904862579283</v>
          </cell>
          <cell r="F50">
            <v>-10.415387763454063</v>
          </cell>
          <cell r="G50">
            <v>146.20831429876654</v>
          </cell>
          <cell r="H50">
            <v>-65.673995732442705</v>
          </cell>
          <cell r="I50">
            <v>122.81081081081081</v>
          </cell>
          <cell r="J50">
            <v>-18.486171761280929</v>
          </cell>
          <cell r="K50">
            <v>66.205357142857139</v>
          </cell>
          <cell r="L50">
            <v>-62.968931864983432</v>
          </cell>
          <cell r="M50">
            <v>15.860735009671174</v>
          </cell>
          <cell r="N50">
            <v>-0.8973288814691216</v>
          </cell>
          <cell r="O50">
            <v>167.55106338176461</v>
          </cell>
        </row>
        <row r="51">
          <cell r="B51" t="str">
            <v>Odsetki</v>
          </cell>
          <cell r="C51" t="str">
            <v xml:space="preserve"> kw/kw</v>
          </cell>
          <cell r="D51">
            <v>-43.658980582524279</v>
          </cell>
          <cell r="E51">
            <v>9.9084544964997292</v>
          </cell>
          <cell r="F51">
            <v>-21.202841744243017</v>
          </cell>
          <cell r="G51">
            <v>34.587284315249491</v>
          </cell>
          <cell r="H51">
            <v>-34.442134442134446</v>
          </cell>
          <cell r="I51">
            <v>20.243128964059196</v>
          </cell>
          <cell r="J51">
            <v>4.73260073260073</v>
          </cell>
          <cell r="K51">
            <v>39.031897034135426</v>
          </cell>
          <cell r="L51">
            <v>-30.32803380961964</v>
          </cell>
          <cell r="M51">
            <v>-9.1998844598497982</v>
          </cell>
          <cell r="N51">
            <v>45.093049149037682</v>
          </cell>
          <cell r="O51">
            <v>-13.242709932032454</v>
          </cell>
        </row>
        <row r="52">
          <cell r="B52" t="str">
            <v>Zasiłki socjalne</v>
          </cell>
          <cell r="C52" t="str">
            <v xml:space="preserve"> kw/kw</v>
          </cell>
          <cell r="D52">
            <v>-1.4263342135970021</v>
          </cell>
          <cell r="E52">
            <v>1.241375013628641</v>
          </cell>
          <cell r="F52">
            <v>1.3630769230769317</v>
          </cell>
          <cell r="G52">
            <v>0.25043256534014802</v>
          </cell>
          <cell r="H52">
            <v>2.4026888313575938</v>
          </cell>
          <cell r="I52">
            <v>0.84863538247729764</v>
          </cell>
          <cell r="J52">
            <v>1.2153286811704618</v>
          </cell>
          <cell r="K52">
            <v>2.2754595095667867</v>
          </cell>
          <cell r="L52">
            <v>0.35263128080214301</v>
          </cell>
          <cell r="M52">
            <v>-1.347708894878707</v>
          </cell>
          <cell r="N52">
            <v>1.0857437129860159</v>
          </cell>
          <cell r="O52">
            <v>0.43161395315927109</v>
          </cell>
        </row>
        <row r="53">
          <cell r="B53" t="str">
            <v>Pozostałe</v>
          </cell>
          <cell r="C53" t="str">
            <v xml:space="preserve"> kw/kw</v>
          </cell>
          <cell r="D53">
            <v>10.236801224341136</v>
          </cell>
          <cell r="E53">
            <v>-6.9164506147026827</v>
          </cell>
          <cell r="F53">
            <v>-7.2012578616352272</v>
          </cell>
          <cell r="G53">
            <v>11.87006825773345</v>
          </cell>
          <cell r="H53">
            <v>2.9317581894499938</v>
          </cell>
          <cell r="I53">
            <v>-7.1490130956635056</v>
          </cell>
          <cell r="J53">
            <v>-5.0190165715838191</v>
          </cell>
          <cell r="K53">
            <v>15.45703730187104</v>
          </cell>
          <cell r="L53">
            <v>-1.5483071841453295</v>
          </cell>
          <cell r="M53">
            <v>5.9802893688404311</v>
          </cell>
          <cell r="N53">
            <v>1.1831743896165534</v>
          </cell>
          <cell r="O53">
            <v>13.738756355103646</v>
          </cell>
        </row>
        <row r="54">
          <cell r="B54" t="str">
            <v>Środki pieniężne netto z działalności operacyjnej</v>
          </cell>
          <cell r="C54" t="str">
            <v xml:space="preserve"> kw/kw</v>
          </cell>
          <cell r="D54">
            <v>-8.0263984915147688</v>
          </cell>
          <cell r="E54">
            <v>-18.055080981343536</v>
          </cell>
          <cell r="F54">
            <v>-97.940121757985153</v>
          </cell>
          <cell r="G54">
            <v>2531.1740890688261</v>
          </cell>
          <cell r="H54">
            <v>82.828127404216048</v>
          </cell>
          <cell r="I54">
            <v>-6.7076249789597711</v>
          </cell>
          <cell r="J54">
            <v>-46.765899864682005</v>
          </cell>
          <cell r="K54">
            <v>149.95763429927132</v>
          </cell>
          <cell r="L54">
            <v>-65.5186440677966</v>
          </cell>
          <cell r="M54">
            <v>53.322847031065663</v>
          </cell>
          <cell r="N54">
            <v>0.89766606822261963</v>
          </cell>
          <cell r="O54">
            <v>213.63751906456531</v>
          </cell>
        </row>
        <row r="55">
          <cell r="B55" t="str">
            <v xml:space="preserve">Nabycie netto niefinansowych aktywów </v>
          </cell>
          <cell r="C55" t="str">
            <v xml:space="preserve"> kw/kw</v>
          </cell>
          <cell r="D55">
            <v>-88.514090520922281</v>
          </cell>
          <cell r="E55">
            <v>110.59479553903344</v>
          </cell>
          <cell r="F55">
            <v>64.165931156222427</v>
          </cell>
          <cell r="G55">
            <v>202.09677419354841</v>
          </cell>
          <cell r="H55">
            <v>-91.386367681082049</v>
          </cell>
          <cell r="I55">
            <v>217.35537190082647</v>
          </cell>
          <cell r="J55">
            <v>33.854166666666686</v>
          </cell>
          <cell r="K55">
            <v>143.1906614785992</v>
          </cell>
          <cell r="L55">
            <v>-91.86</v>
          </cell>
          <cell r="M55">
            <v>208.84520884520884</v>
          </cell>
          <cell r="N55">
            <v>28.241845664280021</v>
          </cell>
          <cell r="O55">
            <v>208.80893300248135</v>
          </cell>
        </row>
        <row r="56">
          <cell r="B56" t="str">
            <v>Wynik</v>
          </cell>
          <cell r="C56" t="str">
            <v xml:space="preserve"> kw/kw</v>
          </cell>
          <cell r="D56">
            <v>-26.332912498786058</v>
          </cell>
          <cell r="E56">
            <v>-13.492848197218379</v>
          </cell>
          <cell r="F56">
            <v>-83.945443462359037</v>
          </cell>
          <cell r="G56">
            <v>475.13051732320832</v>
          </cell>
          <cell r="H56">
            <v>2.0465423337184347</v>
          </cell>
          <cell r="I56">
            <v>2.0621057738961639</v>
          </cell>
          <cell r="J56">
            <v>-36.954282544964748</v>
          </cell>
          <cell r="K56">
            <v>148.20912404172427</v>
          </cell>
          <cell r="L56">
            <v>-72.187341772151896</v>
          </cell>
          <cell r="M56">
            <v>64.846167849990877</v>
          </cell>
          <cell r="N56">
            <v>4.6935394809497524</v>
          </cell>
          <cell r="O56">
            <v>212.81645569620252</v>
          </cell>
        </row>
        <row r="59">
          <cell r="C59" t="str">
            <v>jedn.</v>
          </cell>
          <cell r="D59" t="str">
            <v>I kw. 2014</v>
          </cell>
          <cell r="E59" t="str">
            <v>II kw. 2014</v>
          </cell>
          <cell r="F59" t="str">
            <v>III kw. 2014</v>
          </cell>
          <cell r="G59" t="str">
            <v>IV kw. 2014</v>
          </cell>
          <cell r="H59" t="str">
            <v>I kw. 2015</v>
          </cell>
          <cell r="I59" t="str">
            <v>II kw. 2015</v>
          </cell>
          <cell r="J59" t="str">
            <v>III kw. 2015</v>
          </cell>
          <cell r="K59" t="str">
            <v>IV kw. 2015</v>
          </cell>
          <cell r="L59" t="str">
            <v>I kw. 2016</v>
          </cell>
          <cell r="M59" t="str">
            <v>II kw. 2016</v>
          </cell>
          <cell r="N59" t="str">
            <v>III kw. 2016</v>
          </cell>
          <cell r="O59" t="str">
            <v>IV kw. 2016</v>
          </cell>
        </row>
        <row r="60">
          <cell r="B60" t="str">
            <v>Wpływy pieniężne z działalności operacyjnej</v>
          </cell>
          <cell r="C60" t="str">
            <v xml:space="preserve"> r/r</v>
          </cell>
          <cell r="D60">
            <v>8.132906238123681</v>
          </cell>
          <cell r="E60">
            <v>3.104814215925316</v>
          </cell>
          <cell r="F60">
            <v>5.9141481235470081</v>
          </cell>
          <cell r="G60">
            <v>8.2492348415915302</v>
          </cell>
          <cell r="H60">
            <v>3.6836203578182847</v>
          </cell>
          <cell r="I60">
            <v>4.797862453531593</v>
          </cell>
          <cell r="J60">
            <v>1.1265021989134851</v>
          </cell>
          <cell r="K60">
            <v>0.44159680228072773</v>
          </cell>
          <cell r="L60">
            <v>9.6372998450413121</v>
          </cell>
          <cell r="M60">
            <v>6.3660981519312116</v>
          </cell>
          <cell r="N60">
            <v>7.3209302325581262</v>
          </cell>
          <cell r="O60">
            <v>0.22604573585567778</v>
          </cell>
        </row>
        <row r="61">
          <cell r="B61" t="str">
            <v>Podatki</v>
          </cell>
          <cell r="C61" t="str">
            <v xml:space="preserve"> r/r</v>
          </cell>
          <cell r="D61">
            <v>12.465527738977826</v>
          </cell>
          <cell r="E61">
            <v>7.2462035154848792</v>
          </cell>
          <cell r="F61">
            <v>2.616052543693641</v>
          </cell>
          <cell r="G61">
            <v>0.53738352927008748</v>
          </cell>
          <cell r="H61">
            <v>-0.93944556788689226</v>
          </cell>
          <cell r="I61">
            <v>-1.194590892439038</v>
          </cell>
          <cell r="J61">
            <v>3.9394972569196938</v>
          </cell>
          <cell r="K61">
            <v>6.7614912412037711</v>
          </cell>
          <cell r="L61">
            <v>5.9649912397730276</v>
          </cell>
          <cell r="M61">
            <v>9.870552770299696</v>
          </cell>
          <cell r="N61">
            <v>7.098765432098773</v>
          </cell>
          <cell r="O61">
            <v>-0.79095728269710719</v>
          </cell>
        </row>
        <row r="62">
          <cell r="B62" t="str">
            <v>Składki na ubezpieczenia społeczne</v>
          </cell>
          <cell r="C62" t="str">
            <v xml:space="preserve"> r/r</v>
          </cell>
          <cell r="D62">
            <v>1.2878818368414784</v>
          </cell>
          <cell r="E62">
            <v>2.7619182117134358</v>
          </cell>
          <cell r="F62">
            <v>9.1372383167688724</v>
          </cell>
          <cell r="G62">
            <v>7.4600712976576489</v>
          </cell>
          <cell r="H62">
            <v>9.6515277943338447</v>
          </cell>
          <cell r="I62">
            <v>10.08913145908592</v>
          </cell>
          <cell r="J62">
            <v>5.7565247718509625</v>
          </cell>
          <cell r="K62">
            <v>4.627495080123694</v>
          </cell>
          <cell r="L62">
            <v>4.6673430932019073</v>
          </cell>
          <cell r="M62">
            <v>5.1930450289790429</v>
          </cell>
          <cell r="N62">
            <v>6.53145725697118</v>
          </cell>
          <cell r="O62">
            <v>6.3700200630553212</v>
          </cell>
        </row>
        <row r="63">
          <cell r="B63" t="str">
            <v>Pozostałe</v>
          </cell>
          <cell r="C63" t="str">
            <v xml:space="preserve"> r/r</v>
          </cell>
          <cell r="D63">
            <v>27.862595419847324</v>
          </cell>
          <cell r="E63">
            <v>-22.586894586894587</v>
          </cell>
          <cell r="F63">
            <v>11.266919855876907</v>
          </cell>
          <cell r="G63">
            <v>65.449717889147024</v>
          </cell>
          <cell r="H63">
            <v>2.1052631578947398</v>
          </cell>
          <cell r="I63">
            <v>20.50640365081702</v>
          </cell>
          <cell r="J63">
            <v>-35.673026430946962</v>
          </cell>
          <cell r="K63">
            <v>-40.020060180541627</v>
          </cell>
          <cell r="L63">
            <v>86.99799969226035</v>
          </cell>
          <cell r="M63">
            <v>-12.154898607378456</v>
          </cell>
          <cell r="N63">
            <v>15.210884353741491</v>
          </cell>
          <cell r="O63">
            <v>-28.041387959866213</v>
          </cell>
        </row>
        <row r="64">
          <cell r="B64" t="str">
            <v>Płatności kasowe na działalność operacyjną</v>
          </cell>
          <cell r="C64" t="str">
            <v xml:space="preserve"> r/r</v>
          </cell>
          <cell r="D64">
            <v>1.4406715571353033</v>
          </cell>
          <cell r="E64">
            <v>-0.30472206338218655</v>
          </cell>
          <cell r="F64">
            <v>0.7083704328229885</v>
          </cell>
          <cell r="G64">
            <v>0.67807811030560572</v>
          </cell>
          <cell r="H64">
            <v>1.2308495172773632</v>
          </cell>
          <cell r="I64">
            <v>3.6799166811317434</v>
          </cell>
          <cell r="J64">
            <v>5.5480791800328575</v>
          </cell>
          <cell r="K64">
            <v>6.2077477629105999</v>
          </cell>
          <cell r="L64">
            <v>3.7890504175688307</v>
          </cell>
          <cell r="M64">
            <v>3.4597718719746098</v>
          </cell>
          <cell r="N64">
            <v>8.4587957094461927</v>
          </cell>
          <cell r="O64">
            <v>6.7587554804289312</v>
          </cell>
        </row>
        <row r="65">
          <cell r="B65" t="str">
            <v>Wynagrodzenia (łącznie ze składkami)</v>
          </cell>
          <cell r="C65" t="str">
            <v xml:space="preserve"> r/r</v>
          </cell>
          <cell r="D65">
            <v>0.39634989399944232</v>
          </cell>
          <cell r="E65">
            <v>1.7935840934713383</v>
          </cell>
          <cell r="F65">
            <v>1.5440414507772005</v>
          </cell>
          <cell r="G65">
            <v>0.27624309392264479</v>
          </cell>
          <cell r="H65">
            <v>2.8185824458317938</v>
          </cell>
          <cell r="I65">
            <v>-6.0410793395078599E-2</v>
          </cell>
          <cell r="J65">
            <v>2.4288192672721607</v>
          </cell>
          <cell r="K65">
            <v>3.663911845730027</v>
          </cell>
          <cell r="L65">
            <v>1.0804536119296273</v>
          </cell>
          <cell r="M65">
            <v>6.8406205923836438</v>
          </cell>
          <cell r="N65">
            <v>5.9679187008070187</v>
          </cell>
          <cell r="O65">
            <v>5.6603773584905639</v>
          </cell>
        </row>
        <row r="66">
          <cell r="B66" t="str">
            <v>Nabycie towarów i usług</v>
          </cell>
          <cell r="C66" t="str">
            <v xml:space="preserve"> r/r</v>
          </cell>
          <cell r="D66">
            <v>3.2187670485542839</v>
          </cell>
          <cell r="E66">
            <v>0.74211502782929983</v>
          </cell>
          <cell r="F66">
            <v>1.8139534883721069</v>
          </cell>
          <cell r="G66">
            <v>18.803041992725667</v>
          </cell>
          <cell r="H66">
            <v>-2.2198731501057125</v>
          </cell>
          <cell r="I66">
            <v>68.692449355432785</v>
          </cell>
          <cell r="J66">
            <v>53.494746459570564</v>
          </cell>
          <cell r="K66">
            <v>3.618146395769557</v>
          </cell>
          <cell r="L66">
            <v>11.783783783783775</v>
          </cell>
          <cell r="M66">
            <v>-41.872877244056284</v>
          </cell>
          <cell r="N66">
            <v>-29.330357142857139</v>
          </cell>
          <cell r="O66">
            <v>13.761303608201274</v>
          </cell>
        </row>
        <row r="67">
          <cell r="B67" t="str">
            <v>Odsetki</v>
          </cell>
          <cell r="C67" t="str">
            <v xml:space="preserve"> r/r</v>
          </cell>
          <cell r="D67">
            <v>-7.0803102326745062</v>
          </cell>
          <cell r="E67">
            <v>-30.210292357667981</v>
          </cell>
          <cell r="F67">
            <v>-16.552081982098841</v>
          </cell>
          <cell r="G67">
            <v>-34.329490291262132</v>
          </cell>
          <cell r="H67">
            <v>-23.586429725363487</v>
          </cell>
          <cell r="I67">
            <v>-16.401273885350321</v>
          </cell>
          <cell r="J67">
            <v>11.114565521529613</v>
          </cell>
          <cell r="K67">
            <v>14.784014784014786</v>
          </cell>
          <cell r="L67">
            <v>21.987315010570825</v>
          </cell>
          <cell r="M67">
            <v>-7.8827838827838832</v>
          </cell>
          <cell r="N67">
            <v>27.616116396194741</v>
          </cell>
          <cell r="O67">
            <v>-20.366270879452614</v>
          </cell>
        </row>
        <row r="68">
          <cell r="B68" t="str">
            <v>Zasiłki socjalne</v>
          </cell>
          <cell r="C68" t="str">
            <v xml:space="preserve"> r/r</v>
          </cell>
          <cell r="D68">
            <v>4.1191638421743875</v>
          </cell>
          <cell r="E68">
            <v>2.5123409087324688</v>
          </cell>
          <cell r="F68">
            <v>3.4219696731861973</v>
          </cell>
          <cell r="G68">
            <v>1.410980777497997</v>
          </cell>
          <cell r="H68">
            <v>5.3502172795663654</v>
          </cell>
          <cell r="I68">
            <v>4.941538461538471</v>
          </cell>
          <cell r="J68">
            <v>4.7885742039279933</v>
          </cell>
          <cell r="K68">
            <v>6.9052701700201453</v>
          </cell>
          <cell r="L68">
            <v>4.7650728880215212</v>
          </cell>
          <cell r="M68">
            <v>2.4834339998827062</v>
          </cell>
          <cell r="N68">
            <v>2.3522254892020698</v>
          </cell>
          <cell r="O68">
            <v>0.5069959780207256</v>
          </cell>
        </row>
        <row r="69">
          <cell r="B69" t="str">
            <v>Pozostałe</v>
          </cell>
          <cell r="C69" t="str">
            <v xml:space="preserve"> r/r</v>
          </cell>
          <cell r="D69">
            <v>-0.4785883723833706</v>
          </cell>
          <cell r="E69">
            <v>3.0674846625766889</v>
          </cell>
          <cell r="F69">
            <v>-0.55841717614211461</v>
          </cell>
          <cell r="G69">
            <v>6.5259780669607608</v>
          </cell>
          <cell r="H69">
            <v>-0.53316049176214619</v>
          </cell>
          <cell r="I69">
            <v>-0.78167115902965634</v>
          </cell>
          <cell r="J69">
            <v>1.55153216827226</v>
          </cell>
          <cell r="K69">
            <v>4.8076506988619059</v>
          </cell>
          <cell r="L69">
            <v>0.24593782187373847</v>
          </cell>
          <cell r="M69">
            <v>14.420900117721629</v>
          </cell>
          <cell r="N69">
            <v>21.892503873197484</v>
          </cell>
          <cell r="O69">
            <v>20.078447563996704</v>
          </cell>
        </row>
        <row r="70">
          <cell r="B70" t="str">
            <v>Środki pieniężne netto z działalności operacyjnej</v>
          </cell>
          <cell r="C70" t="str">
            <v xml:space="preserve"> r/r</v>
          </cell>
          <cell r="D70">
            <v>-32.616503960213677</v>
          </cell>
          <cell r="E70">
            <v>-25.173166926677069</v>
          </cell>
          <cell r="F70">
            <v>-96.182970174625254</v>
          </cell>
          <cell r="G70">
            <v>-59.151477058453807</v>
          </cell>
          <cell r="H70">
            <v>-18.799972664525384</v>
          </cell>
          <cell r="I70">
            <v>-7.5556667500625565</v>
          </cell>
          <cell r="J70">
            <v>2289.0688259109311</v>
          </cell>
          <cell r="K70">
            <v>126.9579935374673</v>
          </cell>
          <cell r="L70">
            <v>-57.195758289850197</v>
          </cell>
          <cell r="M70">
            <v>-29.652683806946328</v>
          </cell>
          <cell r="N70">
            <v>33.333333333333314</v>
          </cell>
          <cell r="O70">
            <v>67.301694915254245</v>
          </cell>
        </row>
        <row r="71">
          <cell r="B71" t="str">
            <v xml:space="preserve">Nabycie netto niefinansowych aktywów </v>
          </cell>
          <cell r="C71" t="str">
            <v xml:space="preserve"> r/r</v>
          </cell>
          <cell r="D71">
            <v>-17.611026033690663</v>
          </cell>
          <cell r="E71">
            <v>-5.9751037344398412</v>
          </cell>
          <cell r="F71">
            <v>-11.089866156787764</v>
          </cell>
          <cell r="G71">
            <v>19.961571306575593</v>
          </cell>
          <cell r="H71">
            <v>-10.037174721189587</v>
          </cell>
          <cell r="I71">
            <v>35.5692850838482</v>
          </cell>
          <cell r="J71">
            <v>10.537634408602159</v>
          </cell>
          <cell r="K71">
            <v>-11.01619505250045</v>
          </cell>
          <cell r="L71">
            <v>-15.909090909090907</v>
          </cell>
          <cell r="M71">
            <v>-18.1640625</v>
          </cell>
          <cell r="N71">
            <v>-21.595330739299612</v>
          </cell>
          <cell r="O71">
            <v>-0.43999999999999773</v>
          </cell>
        </row>
        <row r="72">
          <cell r="B72" t="str">
            <v>Wynik</v>
          </cell>
          <cell r="C72" t="str">
            <v xml:space="preserve"> r/r</v>
          </cell>
          <cell r="D72">
            <v>-32.178461263355544</v>
          </cell>
          <cell r="E72">
            <v>-23.830528148578054</v>
          </cell>
          <cell r="F72">
            <v>-75.394137568609125</v>
          </cell>
          <cell r="G72">
            <v>-41.157618723900171</v>
          </cell>
          <cell r="H72">
            <v>-18.489222859402815</v>
          </cell>
          <cell r="I72">
            <v>-3.8326729655592828</v>
          </cell>
          <cell r="J72">
            <v>277.64594209776936</v>
          </cell>
          <cell r="K72">
            <v>62.98068988281895</v>
          </cell>
          <cell r="L72">
            <v>-55.579815623483746</v>
          </cell>
          <cell r="M72">
            <v>-28.25449647413042</v>
          </cell>
          <cell r="N72">
            <v>19.140379540027652</v>
          </cell>
          <cell r="O72">
            <v>50.151898734177223</v>
          </cell>
        </row>
        <row r="75">
          <cell r="C75" t="str">
            <v>jedn.</v>
          </cell>
          <cell r="D75" t="str">
            <v>I kw. 2014</v>
          </cell>
          <cell r="E75" t="str">
            <v>I - II kw. 2014</v>
          </cell>
          <cell r="F75" t="str">
            <v>I - III kw. 2014</v>
          </cell>
          <cell r="G75" t="str">
            <v>I - IV kw. 2014</v>
          </cell>
          <cell r="H75" t="str">
            <v>I kw. 2015</v>
          </cell>
          <cell r="I75" t="str">
            <v>I - II kw. 2015</v>
          </cell>
          <cell r="J75" t="str">
            <v>I - III kw. 2015</v>
          </cell>
          <cell r="K75" t="str">
            <v>I - IV kw. 2015</v>
          </cell>
          <cell r="L75" t="str">
            <v>I kw. 2016</v>
          </cell>
          <cell r="M75" t="str">
            <v>I - II kw. 2016</v>
          </cell>
          <cell r="N75" t="str">
            <v>I - III kw. 2016</v>
          </cell>
          <cell r="O75" t="str">
            <v>I - IV kw. 2016</v>
          </cell>
        </row>
        <row r="76">
          <cell r="B76" t="str">
            <v>Wpływy pieniężne z działalności operacyjnej</v>
          </cell>
          <cell r="C76" t="str">
            <v xml:space="preserve"> r/r</v>
          </cell>
          <cell r="D76">
            <v>8.132906238123681</v>
          </cell>
          <cell r="E76">
            <v>5.5484461096672248</v>
          </cell>
          <cell r="F76">
            <v>5.6750719446177413</v>
          </cell>
          <cell r="G76">
            <v>6.3584835457867683</v>
          </cell>
          <cell r="H76">
            <v>3.6836203578182847</v>
          </cell>
          <cell r="I76">
            <v>4.243085819993837</v>
          </cell>
          <cell r="J76">
            <v>3.1615144581951427</v>
          </cell>
          <cell r="K76">
            <v>2.426569566822991</v>
          </cell>
          <cell r="L76">
            <v>9.6372998450413121</v>
          </cell>
          <cell r="M76">
            <v>7.9860750285773747</v>
          </cell>
          <cell r="N76">
            <v>7.7597983111725313</v>
          </cell>
          <cell r="O76">
            <v>5.763564749484388</v>
          </cell>
        </row>
        <row r="77">
          <cell r="B77" t="str">
            <v>Podatki</v>
          </cell>
          <cell r="C77" t="str">
            <v xml:space="preserve"> r/r</v>
          </cell>
          <cell r="D77">
            <v>12.465527738977826</v>
          </cell>
          <cell r="E77">
            <v>9.79428761266972</v>
          </cell>
          <cell r="F77">
            <v>7.2479465655745088</v>
          </cell>
          <cell r="G77">
            <v>5.4186140986552971</v>
          </cell>
          <cell r="H77">
            <v>-0.93944556788689226</v>
          </cell>
          <cell r="I77">
            <v>-1.0669979137801988</v>
          </cell>
          <cell r="J77">
            <v>0.63225887897660016</v>
          </cell>
          <cell r="K77">
            <v>2.2257514538617897</v>
          </cell>
          <cell r="L77">
            <v>5.9649912397730276</v>
          </cell>
          <cell r="M77">
            <v>7.9149429357886731</v>
          </cell>
          <cell r="N77">
            <v>7.6288196368274157</v>
          </cell>
          <cell r="O77">
            <v>5.3427004797806745</v>
          </cell>
        </row>
        <row r="78">
          <cell r="B78" t="str">
            <v>Składki na ubezpieczenia społeczne</v>
          </cell>
          <cell r="C78" t="str">
            <v xml:space="preserve"> r/r</v>
          </cell>
          <cell r="D78">
            <v>1.2878818368414784</v>
          </cell>
          <cell r="E78">
            <v>2.02395704254441</v>
          </cell>
          <cell r="F78">
            <v>4.3193154601469814</v>
          </cell>
          <cell r="G78">
            <v>5.1141170834140297</v>
          </cell>
          <cell r="H78">
            <v>9.6515277943338447</v>
          </cell>
          <cell r="I78">
            <v>9.8716302952503128</v>
          </cell>
          <cell r="J78">
            <v>8.4824144269071979</v>
          </cell>
          <cell r="K78">
            <v>7.485114141081084</v>
          </cell>
          <cell r="L78">
            <v>4.6673430932019073</v>
          </cell>
          <cell r="M78">
            <v>4.932280011144357</v>
          </cell>
          <cell r="N78">
            <v>5.4585797924618191</v>
          </cell>
          <cell r="O78">
            <v>5.6881081593157461</v>
          </cell>
        </row>
        <row r="79">
          <cell r="B79" t="str">
            <v>Pozostałe</v>
          </cell>
          <cell r="C79" t="str">
            <v xml:space="preserve"> r/r</v>
          </cell>
          <cell r="D79">
            <v>27.862595419847324</v>
          </cell>
          <cell r="E79">
            <v>-4.3263288009888754</v>
          </cell>
          <cell r="F79">
            <v>2.3395221047373411</v>
          </cell>
          <cell r="G79">
            <v>20.414928884611271</v>
          </cell>
          <cell r="H79">
            <v>2.1052631578947398</v>
          </cell>
          <cell r="I79">
            <v>11.605107159142733</v>
          </cell>
          <cell r="J79">
            <v>-10.368532378782945</v>
          </cell>
          <cell r="K79">
            <v>-22.037201499901329</v>
          </cell>
          <cell r="L79">
            <v>86.99799969226035</v>
          </cell>
          <cell r="M79">
            <v>31.726251276813088</v>
          </cell>
          <cell r="N79">
            <v>26.217381438620379</v>
          </cell>
          <cell r="O79">
            <v>9.7902097902097864</v>
          </cell>
        </row>
        <row r="80">
          <cell r="B80" t="str">
            <v>Płatności kasowe na działalność operacyjną</v>
          </cell>
          <cell r="C80" t="str">
            <v xml:space="preserve"> r/r</v>
          </cell>
          <cell r="D80">
            <v>1.4406715571353033</v>
          </cell>
          <cell r="E80">
            <v>0.56574312244943314</v>
          </cell>
          <cell r="F80">
            <v>0.61191330675502797</v>
          </cell>
          <cell r="G80">
            <v>0.62947291340240952</v>
          </cell>
          <cell r="H80">
            <v>1.2308495172773632</v>
          </cell>
          <cell r="I80">
            <v>2.4478881479759167</v>
          </cell>
          <cell r="J80">
            <v>3.4524195838234704</v>
          </cell>
          <cell r="K80">
            <v>4.1840147176022811</v>
          </cell>
          <cell r="L80">
            <v>3.7890504175688307</v>
          </cell>
          <cell r="M80">
            <v>3.6234510277671177</v>
          </cell>
          <cell r="N80">
            <v>5.2219493905397769</v>
          </cell>
          <cell r="O80">
            <v>5.6379286309189922</v>
          </cell>
        </row>
        <row r="81">
          <cell r="B81" t="str">
            <v>Wynagrodzenia (łącznie ze składkami)</v>
          </cell>
          <cell r="C81" t="str">
            <v xml:space="preserve"> r/r</v>
          </cell>
          <cell r="D81">
            <v>0.39634989399944232</v>
          </cell>
          <cell r="E81">
            <v>1.0579442880714396</v>
          </cell>
          <cell r="F81">
            <v>1.2129825489159032</v>
          </cell>
          <cell r="G81">
            <v>0.96556085222296417</v>
          </cell>
          <cell r="H81">
            <v>2.8185824458317938</v>
          </cell>
          <cell r="I81">
            <v>1.4454475605071053</v>
          </cell>
          <cell r="J81">
            <v>1.760114946282215</v>
          </cell>
          <cell r="K81">
            <v>2.2595331582877805</v>
          </cell>
          <cell r="L81">
            <v>1.0804536119296273</v>
          </cell>
          <cell r="M81">
            <v>3.7869822485207152</v>
          </cell>
          <cell r="N81">
            <v>4.489442269430711</v>
          </cell>
          <cell r="O81">
            <v>4.8008291913029097</v>
          </cell>
        </row>
        <row r="82">
          <cell r="B82" t="str">
            <v>Nabycie towarów i usług</v>
          </cell>
          <cell r="C82" t="str">
            <v xml:space="preserve"> r/r</v>
          </cell>
          <cell r="D82">
            <v>3.2187670485542839</v>
          </cell>
          <cell r="E82">
            <v>1.8081484090642306</v>
          </cell>
          <cell r="F82">
            <v>1.8100959662947531</v>
          </cell>
          <cell r="G82">
            <v>8.8533576975788009</v>
          </cell>
          <cell r="H82">
            <v>-2.2198731501057125</v>
          </cell>
          <cell r="I82">
            <v>37.746511359704783</v>
          </cell>
          <cell r="J82">
            <v>43.030117250364015</v>
          </cell>
          <cell r="K82">
            <v>25.201443679704539</v>
          </cell>
          <cell r="L82">
            <v>11.783783783783775</v>
          </cell>
          <cell r="M82">
            <v>-25.251172136637649</v>
          </cell>
          <cell r="N82">
            <v>-26.719888555507936</v>
          </cell>
          <cell r="O82">
            <v>-11.564375020949953</v>
          </cell>
        </row>
        <row r="83">
          <cell r="B83" t="str">
            <v>Odsetki</v>
          </cell>
          <cell r="C83" t="str">
            <v xml:space="preserve"> r/r</v>
          </cell>
          <cell r="D83">
            <v>-7.0803102326745062</v>
          </cell>
          <cell r="E83">
            <v>-20.820637822465969</v>
          </cell>
          <cell r="F83">
            <v>-19.619721907959558</v>
          </cell>
          <cell r="G83">
            <v>-24.398176666256006</v>
          </cell>
          <cell r="H83">
            <v>-23.586429725363487</v>
          </cell>
          <cell r="I83">
            <v>-19.824268855823505</v>
          </cell>
          <cell r="J83">
            <v>-10.7877412031782</v>
          </cell>
          <cell r="K83">
            <v>-3.5720105595932665</v>
          </cell>
          <cell r="L83">
            <v>21.987315010570825</v>
          </cell>
          <cell r="M83">
            <v>5.6795456363490899</v>
          </cell>
          <cell r="N83">
            <v>13.659728230444301</v>
          </cell>
          <cell r="O83">
            <v>2.2307094331970063</v>
          </cell>
        </row>
        <row r="84">
          <cell r="B84" t="str">
            <v>Zasiłki socjalne</v>
          </cell>
          <cell r="C84" t="str">
            <v xml:space="preserve"> r/r</v>
          </cell>
          <cell r="D84">
            <v>4.1191638421743875</v>
          </cell>
          <cell r="E84">
            <v>3.3045494523067163</v>
          </cell>
          <cell r="F84">
            <v>3.3441751070051282</v>
          </cell>
          <cell r="G84">
            <v>2.8482757534224987</v>
          </cell>
          <cell r="H84">
            <v>5.3502172795663654</v>
          </cell>
          <cell r="I84">
            <v>5.1446173850452368</v>
          </cell>
          <cell r="J84">
            <v>5.0243734910732911</v>
          </cell>
          <cell r="K84">
            <v>5.500114880906807</v>
          </cell>
          <cell r="L84">
            <v>4.7650728880215212</v>
          </cell>
          <cell r="M84">
            <v>3.6194331983805625</v>
          </cell>
          <cell r="N84">
            <v>3.192429145252845</v>
          </cell>
          <cell r="O84">
            <v>2.5041469602871729</v>
          </cell>
        </row>
        <row r="85">
          <cell r="B85" t="str">
            <v>Pozostałe</v>
          </cell>
          <cell r="C85" t="str">
            <v xml:space="preserve"> r/r</v>
          </cell>
          <cell r="D85">
            <v>-0.4785883723833706</v>
          </cell>
          <cell r="E85">
            <v>1.1999605492422063</v>
          </cell>
          <cell r="F85">
            <v>0.64985429107147752</v>
          </cell>
          <cell r="G85">
            <v>2.0968796541828567</v>
          </cell>
          <cell r="H85">
            <v>-0.53316049176214619</v>
          </cell>
          <cell r="I85">
            <v>-0.65296487200589581</v>
          </cell>
          <cell r="J85">
            <v>2.8429920246580309E-2</v>
          </cell>
          <cell r="K85">
            <v>1.2563931509895525</v>
          </cell>
          <cell r="L85">
            <v>0.24593782187373847</v>
          </cell>
          <cell r="M85">
            <v>7.0706850509564561</v>
          </cell>
          <cell r="N85">
            <v>11.721765145848906</v>
          </cell>
          <cell r="O85">
            <v>13.944218732842856</v>
          </cell>
        </row>
        <row r="86">
          <cell r="B86" t="str">
            <v>Środki pieniężne netto z działalności operacyjnej</v>
          </cell>
          <cell r="C86" t="str">
            <v xml:space="preserve"> r/r</v>
          </cell>
          <cell r="D86">
            <v>-32.616503960213677</v>
          </cell>
          <cell r="E86">
            <v>-29.456029252007099</v>
          </cell>
          <cell r="F86">
            <v>-39.222383063421695</v>
          </cell>
          <cell r="G86">
            <v>-44.496191078141109</v>
          </cell>
          <cell r="H86">
            <v>-18.799972664525384</v>
          </cell>
          <cell r="I86">
            <v>-13.735727163461547</v>
          </cell>
          <cell r="J86">
            <v>7.4318038033567717</v>
          </cell>
          <cell r="K86">
            <v>30.710218759364693</v>
          </cell>
          <cell r="L86">
            <v>-57.195758289850197</v>
          </cell>
          <cell r="M86">
            <v>-43.902120433665694</v>
          </cell>
          <cell r="N86">
            <v>-28.114174864902324</v>
          </cell>
          <cell r="O86">
            <v>4.1519556146544971</v>
          </cell>
        </row>
        <row r="87">
          <cell r="B87" t="str">
            <v xml:space="preserve">Nabycie netto niefinansowych aktywów </v>
          </cell>
          <cell r="C87" t="str">
            <v xml:space="preserve"> r/r</v>
          </cell>
          <cell r="D87">
            <v>-17.611026033690663</v>
          </cell>
          <cell r="E87">
            <v>-10.064585575888046</v>
          </cell>
          <cell r="F87">
            <v>-10.607594936708864</v>
          </cell>
          <cell r="G87">
            <v>5.9763724808895091</v>
          </cell>
          <cell r="H87">
            <v>-10.037174721189587</v>
          </cell>
          <cell r="I87">
            <v>20.885697187312985</v>
          </cell>
          <cell r="J87">
            <v>15.43472104219768</v>
          </cell>
          <cell r="K87">
            <v>-0.80874316939890889</v>
          </cell>
          <cell r="L87">
            <v>-15.909090909090907</v>
          </cell>
          <cell r="M87">
            <v>-17.623762376237622</v>
          </cell>
          <cell r="N87">
            <v>-19.627085377821402</v>
          </cell>
          <cell r="O87">
            <v>-9.0568532393124741</v>
          </cell>
        </row>
        <row r="88">
          <cell r="B88" t="str">
            <v>Wynik</v>
          </cell>
          <cell r="C88" t="str">
            <v xml:space="preserve"> r/r</v>
          </cell>
          <cell r="D88">
            <v>-32.178461263355544</v>
          </cell>
          <cell r="E88">
            <v>-28.546175408469907</v>
          </cell>
          <cell r="F88">
            <v>-36.875545035505176</v>
          </cell>
          <cell r="G88">
            <v>-38.158124381872128</v>
          </cell>
          <cell r="H88">
            <v>-18.489222859402815</v>
          </cell>
          <cell r="I88">
            <v>-11.691111503799263</v>
          </cell>
          <cell r="J88">
            <v>8.3612920202618284</v>
          </cell>
          <cell r="K88">
            <v>23.927563499529626</v>
          </cell>
          <cell r="L88">
            <v>-55.579815623483746</v>
          </cell>
          <cell r="M88">
            <v>-41.777724416696685</v>
          </cell>
          <cell r="N88">
            <v>-27.064108790675093</v>
          </cell>
          <cell r="O88">
            <v>1.8768740274035025</v>
          </cell>
        </row>
        <row r="89">
          <cell r="B89" t="str">
            <v>Źródło: MF</v>
          </cell>
        </row>
        <row r="90">
          <cell r="B90" t="str">
            <v>TAB. 19.   PODSTAWOWE DANE Z ZAKRESU FINANSÓW PUBLICZNYCH (wg metodologii GFSM2001)</v>
          </cell>
        </row>
        <row r="93">
          <cell r="C93" t="str">
            <v>jedn.</v>
          </cell>
          <cell r="D93" t="str">
            <v>I kw. 2014</v>
          </cell>
          <cell r="E93" t="str">
            <v>II kw. 2014</v>
          </cell>
          <cell r="F93" t="str">
            <v>III kw. 2014</v>
          </cell>
          <cell r="G93" t="str">
            <v>IV kw. 2014</v>
          </cell>
          <cell r="H93" t="str">
            <v>I kw. 2015</v>
          </cell>
          <cell r="I93" t="str">
            <v>II kw. 2015</v>
          </cell>
          <cell r="J93" t="str">
            <v>III kw. 2015</v>
          </cell>
          <cell r="K93" t="str">
            <v>IV kw. 2015</v>
          </cell>
          <cell r="L93" t="str">
            <v>I kw. 2016</v>
          </cell>
          <cell r="M93" t="str">
            <v>II kw. 2016</v>
          </cell>
          <cell r="N93" t="str">
            <v>III kw. 2016</v>
          </cell>
          <cell r="O93" t="str">
            <v>IV kw. 2016</v>
          </cell>
        </row>
        <row r="94">
          <cell r="B94" t="str">
            <v>Wpływy pieniężne z działalności operacyjnej</v>
          </cell>
          <cell r="C94" t="str">
            <v>%</v>
          </cell>
          <cell r="D94">
            <v>100</v>
          </cell>
          <cell r="E94">
            <v>100</v>
          </cell>
          <cell r="F94">
            <v>100</v>
          </cell>
          <cell r="G94">
            <v>100</v>
          </cell>
          <cell r="H94">
            <v>100</v>
          </cell>
          <cell r="I94">
            <v>100</v>
          </cell>
          <cell r="J94">
            <v>100</v>
          </cell>
          <cell r="K94">
            <v>100</v>
          </cell>
          <cell r="L94">
            <v>100</v>
          </cell>
          <cell r="M94">
            <v>100</v>
          </cell>
          <cell r="N94">
            <v>100</v>
          </cell>
          <cell r="O94">
            <v>100</v>
          </cell>
        </row>
        <row r="95">
          <cell r="B95" t="str">
            <v>Podatki</v>
          </cell>
          <cell r="C95" t="str">
            <v>%</v>
          </cell>
          <cell r="D95">
            <v>52.553932151763149</v>
          </cell>
          <cell r="E95">
            <v>52.096886617100367</v>
          </cell>
          <cell r="F95">
            <v>50.583633185171252</v>
          </cell>
          <cell r="G95">
            <v>49.075291887403836</v>
          </cell>
          <cell r="H95">
            <v>50.210646952479344</v>
          </cell>
          <cell r="I95">
            <v>49.117931176461269</v>
          </cell>
          <cell r="J95">
            <v>51.990697674418605</v>
          </cell>
          <cell r="K95">
            <v>52.16316259199111</v>
          </cell>
          <cell r="L95">
            <v>48.528838013912917</v>
          </cell>
          <cell r="M95">
            <v>50.736224634120916</v>
          </cell>
          <cell r="N95">
            <v>51.883071855768392</v>
          </cell>
          <cell r="O95">
            <v>51.633858124037459</v>
          </cell>
        </row>
        <row r="96">
          <cell r="B96" t="str">
            <v>Składki na ubezpieczenia społeczne</v>
          </cell>
          <cell r="C96" t="str">
            <v>%</v>
          </cell>
          <cell r="D96">
            <v>42.119797158206559</v>
          </cell>
          <cell r="E96">
            <v>42.266330323951138</v>
          </cell>
          <cell r="F96">
            <v>40.459224069675379</v>
          </cell>
          <cell r="G96">
            <v>39.203656215787269</v>
          </cell>
          <cell r="H96">
            <v>44.544163223140501</v>
          </cell>
          <cell r="I96">
            <v>44.400367396709264</v>
          </cell>
          <cell r="J96">
            <v>42.311627906976746</v>
          </cell>
          <cell r="K96">
            <v>40.837466532063381</v>
          </cell>
          <cell r="L96">
            <v>42.524936508520739</v>
          </cell>
          <cell r="M96">
            <v>43.910700195036249</v>
          </cell>
          <cell r="N96">
            <v>42.00037560313195</v>
          </cell>
          <cell r="O96">
            <v>43.340851197384076</v>
          </cell>
        </row>
        <row r="97">
          <cell r="B97" t="str">
            <v>Pozostałe</v>
          </cell>
          <cell r="C97" t="str">
            <v>%</v>
          </cell>
          <cell r="D97">
            <v>5.3262706900302925</v>
          </cell>
          <cell r="E97">
            <v>5.6367830589484864</v>
          </cell>
          <cell r="F97">
            <v>8.9571427451533747</v>
          </cell>
          <cell r="G97">
            <v>11.721051896808895</v>
          </cell>
          <cell r="H97">
            <v>5.2451898243801658</v>
          </cell>
          <cell r="I97">
            <v>6.4817014268294617</v>
          </cell>
          <cell r="J97">
            <v>5.6976744186046515</v>
          </cell>
          <cell r="K97">
            <v>6.9993708759455151</v>
          </cell>
          <cell r="L97">
            <v>8.9462254775663439</v>
          </cell>
          <cell r="M97">
            <v>5.3530751708428248</v>
          </cell>
          <cell r="N97">
            <v>6.1165525410996509</v>
          </cell>
          <cell r="O97">
            <v>5.0252906785784663</v>
          </cell>
        </row>
        <row r="98">
          <cell r="B98" t="str">
            <v>Płatności kasowe na działalność operacyjną</v>
          </cell>
          <cell r="C98" t="str">
            <v>%</v>
          </cell>
          <cell r="D98">
            <v>100</v>
          </cell>
          <cell r="E98">
            <v>100</v>
          </cell>
          <cell r="F98">
            <v>100</v>
          </cell>
          <cell r="G98">
            <v>100</v>
          </cell>
          <cell r="H98">
            <v>100</v>
          </cell>
          <cell r="I98">
            <v>100</v>
          </cell>
          <cell r="J98">
            <v>100</v>
          </cell>
          <cell r="K98">
            <v>100</v>
          </cell>
          <cell r="L98">
            <v>100</v>
          </cell>
          <cell r="M98">
            <v>100</v>
          </cell>
          <cell r="N98">
            <v>100</v>
          </cell>
          <cell r="O98">
            <v>100</v>
          </cell>
        </row>
        <row r="99">
          <cell r="B99" t="str">
            <v>Wynagrodzenia (łącznie ze składkami)</v>
          </cell>
          <cell r="C99" t="str">
            <v>%</v>
          </cell>
          <cell r="D99">
            <v>8.1201774331829881</v>
          </cell>
          <cell r="E99">
            <v>7.495679343109213</v>
          </cell>
          <cell r="F99">
            <v>7.6668492293247787</v>
          </cell>
          <cell r="G99">
            <v>7.6369603635445591</v>
          </cell>
          <cell r="H99">
            <v>8.2475365648888683</v>
          </cell>
          <cell r="I99">
            <v>7.225267326156108</v>
          </cell>
          <cell r="J99">
            <v>7.4402710135580907</v>
          </cell>
          <cell r="K99">
            <v>7.454043632137763</v>
          </cell>
          <cell r="L99">
            <v>8.0322994940786625</v>
          </cell>
          <cell r="M99">
            <v>7.4613739340894378</v>
          </cell>
          <cell r="N99">
            <v>7.2693969052435889</v>
          </cell>
          <cell r="O99">
            <v>7.3773533559288493</v>
          </cell>
        </row>
        <row r="100">
          <cell r="B100" t="str">
            <v>Nabycie towarów i usług</v>
          </cell>
          <cell r="C100" t="str">
            <v>%</v>
          </cell>
          <cell r="D100">
            <v>2.8210385059827785</v>
          </cell>
          <cell r="E100">
            <v>3.6882183799612083</v>
          </cell>
          <cell r="F100">
            <v>3.4253970737813946</v>
          </cell>
          <cell r="G100">
            <v>7.5591180678279901</v>
          </cell>
          <cell r="H100">
            <v>2.7248759076782583</v>
          </cell>
          <cell r="I100">
            <v>6.0009171707466207</v>
          </cell>
          <cell r="J100">
            <v>4.9814308270509482</v>
          </cell>
          <cell r="K100">
            <v>7.3748085151339069</v>
          </cell>
          <cell r="L100">
            <v>2.9347694971298011</v>
          </cell>
          <cell r="M100">
            <v>3.3715138040694566</v>
          </cell>
          <cell r="N100">
            <v>3.2458034884356715</v>
          </cell>
          <cell r="O100">
            <v>7.8585388783058301</v>
          </cell>
        </row>
        <row r="101">
          <cell r="B101" t="str">
            <v>Odsetki</v>
          </cell>
          <cell r="C101" t="str">
            <v>%</v>
          </cell>
          <cell r="D101">
            <v>5.5377045513847989</v>
          </cell>
          <cell r="E101">
            <v>6.1613699312468402</v>
          </cell>
          <cell r="F101">
            <v>5.0332524841561694</v>
          </cell>
          <cell r="G101">
            <v>6.0716990658924512</v>
          </cell>
          <cell r="H101">
            <v>4.1801069329680534</v>
          </cell>
          <cell r="I101">
            <v>4.9680082108619219</v>
          </cell>
          <cell r="J101">
            <v>5.2987005285357407</v>
          </cell>
          <cell r="K101">
            <v>6.5619882732026831</v>
          </cell>
          <cell r="L101">
            <v>4.9130425527385748</v>
          </cell>
          <cell r="M101">
            <v>4.4233529395210089</v>
          </cell>
          <cell r="N101">
            <v>6.2346219038766471</v>
          </cell>
          <cell r="O101">
            <v>4.8947329358501772</v>
          </cell>
        </row>
        <row r="102">
          <cell r="B102" t="str">
            <v>Zasiłki socjalne</v>
          </cell>
          <cell r="C102" t="str">
            <v>%</v>
          </cell>
          <cell r="D102">
            <v>47.864464904760126</v>
          </cell>
          <cell r="E102">
            <v>49.055493083175477</v>
          </cell>
          <cell r="F102">
            <v>51.549956967373447</v>
          </cell>
          <cell r="G102">
            <v>46.320373643019444</v>
          </cell>
          <cell r="H102">
            <v>49.812204498254609</v>
          </cell>
          <cell r="I102">
            <v>49.652421403562407</v>
          </cell>
          <cell r="J102">
            <v>51.179012757503649</v>
          </cell>
          <cell r="K102">
            <v>46.624584015635726</v>
          </cell>
          <cell r="L102">
            <v>50.280633785327566</v>
          </cell>
          <cell r="M102">
            <v>49.183857259448963</v>
          </cell>
          <cell r="N102">
            <v>48.297473891410135</v>
          </cell>
          <cell r="O102">
            <v>43.894262883154795</v>
          </cell>
        </row>
        <row r="103">
          <cell r="B103" t="str">
            <v>Pozostałe</v>
          </cell>
          <cell r="C103" t="str">
            <v>%</v>
          </cell>
          <cell r="D103">
            <v>35.65661460468931</v>
          </cell>
          <cell r="E103">
            <v>33.599239262507261</v>
          </cell>
          <cell r="F103">
            <v>32.324544245364208</v>
          </cell>
          <cell r="G103">
            <v>32.411848859715562</v>
          </cell>
          <cell r="H103">
            <v>35.035276096210211</v>
          </cell>
          <cell r="I103">
            <v>32.153385888672943</v>
          </cell>
          <cell r="J103">
            <v>31.100584873351565</v>
          </cell>
          <cell r="K103">
            <v>31.984575563889916</v>
          </cell>
          <cell r="L103">
            <v>33.839254670725389</v>
          </cell>
          <cell r="M103">
            <v>35.559902062871132</v>
          </cell>
          <cell r="N103">
            <v>34.952703811033956</v>
          </cell>
          <cell r="O103">
            <v>35.975111946760343</v>
          </cell>
        </row>
        <row r="104">
          <cell r="B104" t="str">
            <v>Środki pieniężne netto z działalności operacyjnej</v>
          </cell>
          <cell r="C104" t="str">
            <v>%</v>
          </cell>
          <cell r="D104">
            <v>-10.909158683415962</v>
          </cell>
          <cell r="E104">
            <v>-9.0496064240054928</v>
          </cell>
          <cell r="F104">
            <v>-0.19325561380173695</v>
          </cell>
          <cell r="G104">
            <v>-4.5576313501079975</v>
          </cell>
          <cell r="H104">
            <v>-8.7505339283873145</v>
          </cell>
          <cell r="I104">
            <v>-8.0689188303889239</v>
          </cell>
          <cell r="J104">
            <v>-4.3743189450041138</v>
          </cell>
          <cell r="K104">
            <v>-9.7393164650573123</v>
          </cell>
          <cell r="L104">
            <v>-3.6088582355904659</v>
          </cell>
          <cell r="M104">
            <v>-5.4864492162215406</v>
          </cell>
          <cell r="N104">
            <v>-5.3775493466017821</v>
          </cell>
          <cell r="O104">
            <v>-15.262487320947033</v>
          </cell>
        </row>
        <row r="105">
          <cell r="B105" t="str">
            <v xml:space="preserve">Nabycie netto niefinansowych aktywów </v>
          </cell>
          <cell r="C105" t="str">
            <v>%</v>
          </cell>
          <cell r="D105">
            <v>0.40108845566034224</v>
          </cell>
          <cell r="E105">
            <v>0.8550749794344279</v>
          </cell>
          <cell r="F105">
            <v>1.455285188952351</v>
          </cell>
          <cell r="G105">
            <v>3.9405032399225783</v>
          </cell>
          <cell r="H105">
            <v>0.35644322684223706</v>
          </cell>
          <cell r="I105">
            <v>1.1180748149280459</v>
          </cell>
          <cell r="J105">
            <v>1.5240806220858261</v>
          </cell>
          <cell r="K105">
            <v>3.3014632084940043</v>
          </cell>
          <cell r="L105">
            <v>0.28879380689841128</v>
          </cell>
          <cell r="M105">
            <v>0.88438915937297713</v>
          </cell>
          <cell r="N105">
            <v>1.1017551533708785</v>
          </cell>
          <cell r="O105">
            <v>3.0788451547462952</v>
          </cell>
        </row>
        <row r="106">
          <cell r="B106" t="str">
            <v>Wynik</v>
          </cell>
          <cell r="C106" t="str">
            <v>%</v>
          </cell>
          <cell r="D106">
            <v>-11.310247139076305</v>
          </cell>
          <cell r="E106">
            <v>-9.9046814034399215</v>
          </cell>
          <cell r="F106">
            <v>-1.648540802754088</v>
          </cell>
          <cell r="G106">
            <v>-8.4981345900305758</v>
          </cell>
          <cell r="H106">
            <v>-9.1069771552295524</v>
          </cell>
          <cell r="I106">
            <v>-9.1869936453169689</v>
          </cell>
          <cell r="J106">
            <v>-5.8983995670899407</v>
          </cell>
          <cell r="K106">
            <v>-13.040779673551317</v>
          </cell>
          <cell r="L106">
            <v>-3.8976520424888776</v>
          </cell>
          <cell r="M106">
            <v>-6.3708383755945173</v>
          </cell>
          <cell r="N106">
            <v>-6.4793044999726614</v>
          </cell>
          <cell r="O106">
            <v>-18.341332475693328</v>
          </cell>
        </row>
        <row r="109">
          <cell r="C109" t="str">
            <v>jedn.</v>
          </cell>
          <cell r="D109" t="str">
            <v>I kw. 2014</v>
          </cell>
          <cell r="E109" t="str">
            <v>I - II kw. 2014</v>
          </cell>
          <cell r="F109" t="str">
            <v>I - III kw. 2014</v>
          </cell>
          <cell r="G109" t="str">
            <v>I - IV kw. 2014</v>
          </cell>
          <cell r="H109" t="str">
            <v>I kw. 2015</v>
          </cell>
          <cell r="I109" t="str">
            <v>I - II kw. 2015</v>
          </cell>
          <cell r="J109" t="str">
            <v>I - III kw. 2015</v>
          </cell>
          <cell r="K109" t="str">
            <v>I - IV kw. 2015</v>
          </cell>
          <cell r="L109" t="str">
            <v>I kw. 2016</v>
          </cell>
          <cell r="M109" t="str">
            <v>I - II kw. 2016</v>
          </cell>
          <cell r="N109" t="str">
            <v>I - III kw. 2016</v>
          </cell>
          <cell r="O109" t="str">
            <v>I - IV kw. 2016</v>
          </cell>
        </row>
        <row r="110">
          <cell r="B110" t="str">
            <v>Wpływy pieniężne z działalności operacyjnej</v>
          </cell>
          <cell r="C110" t="str">
            <v>%</v>
          </cell>
          <cell r="D110">
            <v>100</v>
          </cell>
          <cell r="E110">
            <v>100</v>
          </cell>
          <cell r="F110">
            <v>100</v>
          </cell>
          <cell r="G110">
            <v>100</v>
          </cell>
          <cell r="H110">
            <v>100</v>
          </cell>
          <cell r="I110">
            <v>100</v>
          </cell>
          <cell r="J110">
            <v>100</v>
          </cell>
          <cell r="K110">
            <v>100</v>
          </cell>
          <cell r="L110">
            <v>100</v>
          </cell>
          <cell r="M110">
            <v>100</v>
          </cell>
          <cell r="N110">
            <v>100</v>
          </cell>
          <cell r="O110">
            <v>100</v>
          </cell>
        </row>
        <row r="111">
          <cell r="B111" t="str">
            <v>Podatki</v>
          </cell>
          <cell r="C111" t="str">
            <v>%</v>
          </cell>
          <cell r="D111">
            <v>52.553932151763149</v>
          </cell>
          <cell r="E111">
            <v>52.324447740548464</v>
          </cell>
          <cell r="F111">
            <v>51.72031982414569</v>
          </cell>
          <cell r="G111">
            <v>51.005610772046992</v>
          </cell>
          <cell r="H111">
            <v>50.210646952479344</v>
          </cell>
          <cell r="I111">
            <v>49.659070016546899</v>
          </cell>
          <cell r="J111">
            <v>50.452270317881421</v>
          </cell>
          <cell r="K111">
            <v>50.905608882410412</v>
          </cell>
          <cell r="L111">
            <v>48.528838013912917</v>
          </cell>
          <cell r="M111">
            <v>49.626358821373977</v>
          </cell>
          <cell r="N111">
            <v>50.390947156670087</v>
          </cell>
          <cell r="O111">
            <v>50.703040521965434</v>
          </cell>
        </row>
        <row r="112">
          <cell r="B112" t="str">
            <v>Składki na ubezpieczenia społeczne</v>
          </cell>
          <cell r="C112" t="str">
            <v>%</v>
          </cell>
          <cell r="D112">
            <v>42.119797158206559</v>
          </cell>
          <cell r="E112">
            <v>42.193372053296891</v>
          </cell>
          <cell r="F112">
            <v>41.591557687232878</v>
          </cell>
          <cell r="G112">
            <v>40.94632639365939</v>
          </cell>
          <cell r="H112">
            <v>44.544163223140501</v>
          </cell>
          <cell r="I112">
            <v>44.471578509820219</v>
          </cell>
          <cell r="J112">
            <v>43.736781312137722</v>
          </cell>
          <cell r="K112">
            <v>42.968544047637508</v>
          </cell>
          <cell r="L112">
            <v>42.524936508520739</v>
          </cell>
          <cell r="M112">
            <v>43.213943348668842</v>
          </cell>
          <cell r="N112">
            <v>42.802779089772237</v>
          </cell>
          <cell r="O112">
            <v>42.937888312592783</v>
          </cell>
        </row>
        <row r="113">
          <cell r="B113" t="str">
            <v>Pozostałe</v>
          </cell>
          <cell r="C113" t="str">
            <v>%</v>
          </cell>
          <cell r="D113">
            <v>5.3262706900302925</v>
          </cell>
          <cell r="E113">
            <v>5.4821802061546414</v>
          </cell>
          <cell r="F113">
            <v>6.6881224886214312</v>
          </cell>
          <cell r="G113">
            <v>8.04806283429361</v>
          </cell>
          <cell r="H113">
            <v>5.2451898243801658</v>
          </cell>
          <cell r="I113">
            <v>5.8693514736328822</v>
          </cell>
          <cell r="J113">
            <v>5.8109483699808537</v>
          </cell>
          <cell r="K113">
            <v>6.1258470699520835</v>
          </cell>
          <cell r="L113">
            <v>8.9462254775663439</v>
          </cell>
          <cell r="M113">
            <v>7.1596978299571763</v>
          </cell>
          <cell r="N113">
            <v>6.8062737535576803</v>
          </cell>
          <cell r="O113">
            <v>6.3590711654417831</v>
          </cell>
        </row>
        <row r="114">
          <cell r="B114" t="str">
            <v>Płatności kasowe na działalność operacyjną</v>
          </cell>
          <cell r="C114" t="str">
            <v>%</v>
          </cell>
          <cell r="D114">
            <v>100</v>
          </cell>
          <cell r="E114">
            <v>100</v>
          </cell>
          <cell r="F114">
            <v>100</v>
          </cell>
          <cell r="G114">
            <v>100</v>
          </cell>
          <cell r="H114">
            <v>100</v>
          </cell>
          <cell r="I114">
            <v>100</v>
          </cell>
          <cell r="J114">
            <v>100</v>
          </cell>
          <cell r="K114">
            <v>100</v>
          </cell>
          <cell r="L114">
            <v>100</v>
          </cell>
          <cell r="M114">
            <v>100</v>
          </cell>
          <cell r="N114">
            <v>100</v>
          </cell>
          <cell r="O114">
            <v>100</v>
          </cell>
        </row>
        <row r="115">
          <cell r="B115" t="str">
            <v>Wynagrodzenia (łącznie ze składkami)</v>
          </cell>
          <cell r="C115" t="str">
            <v>%</v>
          </cell>
          <cell r="D115">
            <v>8.1201774331829881</v>
          </cell>
          <cell r="E115">
            <v>7.8098395577524586</v>
          </cell>
          <cell r="F115">
            <v>7.7635074838762019</v>
          </cell>
          <cell r="G115">
            <v>7.7299066743134635</v>
          </cell>
          <cell r="H115">
            <v>8.2475365648888683</v>
          </cell>
          <cell r="I115">
            <v>7.7334211923196605</v>
          </cell>
          <cell r="J115">
            <v>7.6365097802806412</v>
          </cell>
          <cell r="K115">
            <v>7.5871202507890771</v>
          </cell>
          <cell r="L115">
            <v>8.0322994940786625</v>
          </cell>
          <cell r="M115">
            <v>7.7456255321253566</v>
          </cell>
          <cell r="N115">
            <v>7.5833478893740898</v>
          </cell>
          <cell r="O115">
            <v>7.5269981507768255</v>
          </cell>
        </row>
        <row r="116">
          <cell r="B116" t="str">
            <v>Nabycie towarów i usług</v>
          </cell>
          <cell r="C116" t="str">
            <v>%</v>
          </cell>
          <cell r="D116">
            <v>2.8210385059827785</v>
          </cell>
          <cell r="E116">
            <v>3.2519745872681312</v>
          </cell>
          <cell r="F116">
            <v>3.3081673629984181</v>
          </cell>
          <cell r="G116">
            <v>4.4368804045850991</v>
          </cell>
          <cell r="H116">
            <v>2.7248759076782583</v>
          </cell>
          <cell r="I116">
            <v>4.3724488862043085</v>
          </cell>
          <cell r="J116">
            <v>4.57376992937417</v>
          </cell>
          <cell r="K116">
            <v>5.3319487984214877</v>
          </cell>
          <cell r="L116">
            <v>2.9347694971298011</v>
          </cell>
          <cell r="M116">
            <v>3.1540681756358122</v>
          </cell>
          <cell r="N116">
            <v>3.1853275109170305</v>
          </cell>
          <cell r="O116">
            <v>4.4636829825787272</v>
          </cell>
        </row>
        <row r="117">
          <cell r="B117" t="str">
            <v>Odsetki</v>
          </cell>
          <cell r="C117" t="str">
            <v>%</v>
          </cell>
          <cell r="D117">
            <v>5.5377045513847989</v>
          </cell>
          <cell r="E117">
            <v>5.8476286200766578</v>
          </cell>
          <cell r="F117">
            <v>5.5837524844846467</v>
          </cell>
          <cell r="G117">
            <v>5.713312130849614</v>
          </cell>
          <cell r="H117">
            <v>4.1801069329680534</v>
          </cell>
          <cell r="I117">
            <v>4.5763549503047614</v>
          </cell>
          <cell r="J117">
            <v>4.8151524508290331</v>
          </cell>
          <cell r="K117">
            <v>5.2879820701537401</v>
          </cell>
          <cell r="L117">
            <v>4.9130425527385748</v>
          </cell>
          <cell r="M117">
            <v>4.6671589010220336</v>
          </cell>
          <cell r="N117">
            <v>5.2012809315866084</v>
          </cell>
          <cell r="O117">
            <v>5.1174248256096257</v>
          </cell>
        </row>
        <row r="118">
          <cell r="B118" t="str">
            <v>Zasiłki socjalne</v>
          </cell>
          <cell r="C118" t="str">
            <v>%</v>
          </cell>
          <cell r="D118">
            <v>47.864464904760126</v>
          </cell>
          <cell r="E118">
            <v>48.456334055911007</v>
          </cell>
          <cell r="F118">
            <v>49.458737273354153</v>
          </cell>
          <cell r="G118">
            <v>48.625438511555849</v>
          </cell>
          <cell r="H118">
            <v>49.812204498254609</v>
          </cell>
          <cell r="I118">
            <v>49.73184705214797</v>
          </cell>
          <cell r="J118">
            <v>50.210260104983021</v>
          </cell>
          <cell r="K118">
            <v>49.239697308735799</v>
          </cell>
          <cell r="L118">
            <v>50.280633785327566</v>
          </cell>
          <cell r="M118">
            <v>49.729918781331364</v>
          </cell>
          <cell r="N118">
            <v>49.241804949053858</v>
          </cell>
          <cell r="O118">
            <v>47.77898653095545</v>
          </cell>
        </row>
        <row r="119">
          <cell r="B119" t="str">
            <v>Pozostałe</v>
          </cell>
          <cell r="C119" t="str">
            <v>%</v>
          </cell>
          <cell r="D119">
            <v>35.65661460468931</v>
          </cell>
          <cell r="E119">
            <v>34.634223178991739</v>
          </cell>
          <cell r="F119">
            <v>33.885835395286577</v>
          </cell>
          <cell r="G119">
            <v>33.494462278695977</v>
          </cell>
          <cell r="H119">
            <v>35.035276096210211</v>
          </cell>
          <cell r="I119">
            <v>33.585927919023298</v>
          </cell>
          <cell r="J119">
            <v>32.764307734533141</v>
          </cell>
          <cell r="K119">
            <v>32.553251571899899</v>
          </cell>
          <cell r="L119">
            <v>33.839254670725389</v>
          </cell>
          <cell r="M119">
            <v>34.703228609885436</v>
          </cell>
          <cell r="N119">
            <v>34.788238719068417</v>
          </cell>
          <cell r="O119">
            <v>35.112907510079367</v>
          </cell>
        </row>
        <row r="120">
          <cell r="B120" t="str">
            <v>Środki pieniężne netto z działalności operacyjnej</v>
          </cell>
          <cell r="C120" t="str">
            <v>%</v>
          </cell>
          <cell r="D120">
            <v>-10.909158683415962</v>
          </cell>
          <cell r="E120">
            <v>-9.9850733953900033</v>
          </cell>
          <cell r="F120">
            <v>-6.8123047904920302</v>
          </cell>
          <cell r="G120">
            <v>-6.2136435748281329</v>
          </cell>
          <cell r="H120">
            <v>-8.7505339283873145</v>
          </cell>
          <cell r="I120">
            <v>-8.4077389123789654</v>
          </cell>
          <cell r="J120">
            <v>-7.0743458166080977</v>
          </cell>
          <cell r="K120">
            <v>-7.7956941202543639</v>
          </cell>
          <cell r="L120">
            <v>-3.6088582355904659</v>
          </cell>
          <cell r="M120">
            <v>-4.5516369147504268</v>
          </cell>
          <cell r="N120">
            <v>-4.8330713245997092</v>
          </cell>
          <cell r="O120">
            <v>-7.6860347274975922</v>
          </cell>
        </row>
        <row r="121">
          <cell r="B121" t="str">
            <v xml:space="preserve">Nabycie netto niefinansowych aktywów </v>
          </cell>
          <cell r="C121" t="str">
            <v>%</v>
          </cell>
          <cell r="D121">
            <v>0.40108845566034224</v>
          </cell>
          <cell r="E121">
            <v>0.62669236942971374</v>
          </cell>
          <cell r="F121">
            <v>0.89517502940818561</v>
          </cell>
          <cell r="G121">
            <v>1.7037710131758292</v>
          </cell>
          <cell r="H121">
            <v>0.35644322684223706</v>
          </cell>
          <cell r="I121">
            <v>0.73947980158512261</v>
          </cell>
          <cell r="J121">
            <v>0.9988580278680409</v>
          </cell>
          <cell r="K121">
            <v>1.6221220559271083</v>
          </cell>
          <cell r="L121">
            <v>0.28879380689841128</v>
          </cell>
          <cell r="M121">
            <v>0.58785500047692563</v>
          </cell>
          <cell r="N121">
            <v>0.7629694323144105</v>
          </cell>
          <cell r="O121">
            <v>1.3964764938863972</v>
          </cell>
        </row>
        <row r="122">
          <cell r="B122" t="str">
            <v>Wynik</v>
          </cell>
          <cell r="C122" t="str">
            <v>%</v>
          </cell>
          <cell r="D122">
            <v>-11.310247139076305</v>
          </cell>
          <cell r="E122">
            <v>-10.611765764819719</v>
          </cell>
          <cell r="F122">
            <v>-7.7074798199002146</v>
          </cell>
          <cell r="G122">
            <v>-7.9174145880039628</v>
          </cell>
          <cell r="H122">
            <v>-9.1069771552295524</v>
          </cell>
          <cell r="I122">
            <v>-9.1472187139640884</v>
          </cell>
          <cell r="J122">
            <v>-8.0732038444761383</v>
          </cell>
          <cell r="K122">
            <v>-9.4178161761814714</v>
          </cell>
          <cell r="L122">
            <v>-3.8976520424888776</v>
          </cell>
          <cell r="M122">
            <v>-5.1394919152273522</v>
          </cell>
          <cell r="N122">
            <v>-5.5960407569141193</v>
          </cell>
          <cell r="O122">
            <v>-9.0825112213839905</v>
          </cell>
        </row>
        <row r="123">
          <cell r="B123" t="str">
            <v>Źródło: MF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Y"/>
      <sheetName val="@Data1.Q"/>
      <sheetName val="oblicz Y"/>
      <sheetName val="oblicz Q"/>
      <sheetName val="Tablica"/>
      <sheetName val="dług"/>
      <sheetName val="dług 2"/>
      <sheetName val="oblicz EDP"/>
      <sheetName val="wykres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TAB. 20.   ZADŁUŻENIE SEKTORA INSTYTUCJI RZĄDOWYCH I SAMORZĄDOWYCH (wg. ESA 2010)</v>
          </cell>
        </row>
        <row r="9">
          <cell r="B9" t="str">
            <v>ZADŁUŻENIE SEKTORA INSTYTUCJI RZĄDOWYCH I SAMORZĄDOWYCH WG INSTRUMENTÓW</v>
          </cell>
        </row>
        <row r="10">
          <cell r="C10" t="str">
            <v>jedn.</v>
          </cell>
          <cell r="D10" t="str">
            <v>I kw. 2014</v>
          </cell>
          <cell r="E10" t="str">
            <v>II kw. 2014</v>
          </cell>
          <cell r="F10" t="str">
            <v>III kw. 2014</v>
          </cell>
          <cell r="G10" t="str">
            <v>IV kw. 2014</v>
          </cell>
          <cell r="H10" t="str">
            <v>I kw. 2015</v>
          </cell>
          <cell r="I10" t="str">
            <v>II kw. 2015</v>
          </cell>
          <cell r="J10" t="str">
            <v>III kw. 2015</v>
          </cell>
          <cell r="K10" t="str">
            <v>IV kw. 2015</v>
          </cell>
          <cell r="L10" t="str">
            <v>I kw. 2016</v>
          </cell>
          <cell r="M10" t="str">
            <v>II kw. 2016</v>
          </cell>
          <cell r="N10" t="str">
            <v>III kw. 2016</v>
          </cell>
          <cell r="O10" t="str">
            <v>IV kw. 2016</v>
          </cell>
        </row>
        <row r="11">
          <cell r="B11" t="str">
            <v>Zadłużenie sektora instytucji rządowych i samorządowych</v>
          </cell>
          <cell r="C11" t="str">
            <v>mld zł</v>
          </cell>
          <cell r="D11">
            <v>812.78800000000001</v>
          </cell>
          <cell r="E11">
            <v>823.62900000000002</v>
          </cell>
          <cell r="F11">
            <v>835.75800000000004</v>
          </cell>
          <cell r="G11">
            <v>863.96299999999997</v>
          </cell>
          <cell r="H11">
            <v>882.89</v>
          </cell>
          <cell r="I11">
            <v>892.31399999999996</v>
          </cell>
          <cell r="J11">
            <v>911.31600000000003</v>
          </cell>
          <cell r="K11">
            <v>919.57600000000002</v>
          </cell>
          <cell r="L11">
            <v>938.48099999999999</v>
          </cell>
          <cell r="M11">
            <v>977.83799999999997</v>
          </cell>
          <cell r="N11">
            <v>978.41700000000003</v>
          </cell>
          <cell r="O11">
            <v>1006.282</v>
          </cell>
        </row>
        <row r="12">
          <cell r="B12" t="str">
            <v>Gotówka i depozyty</v>
          </cell>
          <cell r="C12" t="str">
            <v>mld zł</v>
          </cell>
          <cell r="D12">
            <v>0</v>
          </cell>
          <cell r="E12">
            <v>0</v>
          </cell>
          <cell r="F12">
            <v>0</v>
          </cell>
          <cell r="G12">
            <v>0.39100000000000001</v>
          </cell>
          <cell r="H12">
            <v>3.72</v>
          </cell>
          <cell r="I12">
            <v>4.0060000000000002</v>
          </cell>
          <cell r="J12">
            <v>4.0910000000000002</v>
          </cell>
          <cell r="K12">
            <v>4.242</v>
          </cell>
          <cell r="L12">
            <v>4.0350000000000001</v>
          </cell>
          <cell r="M12">
            <v>4.085</v>
          </cell>
          <cell r="N12">
            <v>4.0860000000000003</v>
          </cell>
          <cell r="O12">
            <v>4.0839999999999996</v>
          </cell>
        </row>
        <row r="13">
          <cell r="B13" t="str">
            <v>Papiery wart. inne niż akcje, bez instr. pochodnych</v>
          </cell>
          <cell r="C13" t="str">
            <v>mld zł</v>
          </cell>
          <cell r="D13">
            <v>644.077</v>
          </cell>
          <cell r="E13">
            <v>656.11599999999999</v>
          </cell>
          <cell r="F13">
            <v>662.47400000000005</v>
          </cell>
          <cell r="G13">
            <v>676.80799999999999</v>
          </cell>
          <cell r="H13">
            <v>696.67</v>
          </cell>
          <cell r="I13">
            <v>704.14800000000002</v>
          </cell>
          <cell r="J13">
            <v>717.851</v>
          </cell>
          <cell r="K13">
            <v>715.32600000000002</v>
          </cell>
          <cell r="L13">
            <v>738.35199999999998</v>
          </cell>
          <cell r="M13">
            <v>775.41899999999998</v>
          </cell>
          <cell r="N13">
            <v>778.91399999999999</v>
          </cell>
          <cell r="O13">
            <v>800.06299999999999</v>
          </cell>
        </row>
        <row r="14">
          <cell r="B14" t="str">
            <v xml:space="preserve">      krótkoterminowe</v>
          </cell>
          <cell r="C14" t="str">
            <v>mld zł</v>
          </cell>
          <cell r="D14">
            <v>0.45500000000000002</v>
          </cell>
          <cell r="E14">
            <v>0.46500000000000002</v>
          </cell>
          <cell r="F14">
            <v>0.46600000000000003</v>
          </cell>
          <cell r="G14">
            <v>1.4119999999999999</v>
          </cell>
          <cell r="H14">
            <v>0.96399999999999997</v>
          </cell>
          <cell r="I14">
            <v>0.96399999999999997</v>
          </cell>
          <cell r="J14">
            <v>0.96</v>
          </cell>
          <cell r="K14">
            <v>2.5609999999999999</v>
          </cell>
          <cell r="L14">
            <v>10.012</v>
          </cell>
          <cell r="M14">
            <v>8.7509999999999994</v>
          </cell>
          <cell r="N14">
            <v>3.9860000000000002</v>
          </cell>
          <cell r="O14">
            <v>2.2730000000000001</v>
          </cell>
        </row>
        <row r="15">
          <cell r="B15" t="str">
            <v xml:space="preserve">      długoterminowe</v>
          </cell>
          <cell r="C15" t="str">
            <v>mld zł</v>
          </cell>
          <cell r="D15">
            <v>643.62199999999996</v>
          </cell>
          <cell r="E15">
            <v>655.65099999999995</v>
          </cell>
          <cell r="F15">
            <v>662.00800000000004</v>
          </cell>
          <cell r="G15">
            <v>675.39599999999996</v>
          </cell>
          <cell r="H15">
            <v>695.70600000000002</v>
          </cell>
          <cell r="I15">
            <v>703.18399999999997</v>
          </cell>
          <cell r="J15">
            <v>716.89099999999996</v>
          </cell>
          <cell r="K15">
            <v>712.76499999999999</v>
          </cell>
          <cell r="L15">
            <v>728.34</v>
          </cell>
          <cell r="M15">
            <v>766.66800000000001</v>
          </cell>
          <cell r="N15">
            <v>774.928</v>
          </cell>
          <cell r="O15">
            <v>797.79</v>
          </cell>
        </row>
        <row r="16">
          <cell r="B16" t="str">
            <v>Pożyczki</v>
          </cell>
          <cell r="C16" t="str">
            <v>mld zł</v>
          </cell>
          <cell r="D16">
            <v>168.71100000000001</v>
          </cell>
          <cell r="E16">
            <v>167.51300000000001</v>
          </cell>
          <cell r="F16">
            <v>173.28399999999999</v>
          </cell>
          <cell r="G16">
            <v>186.76400000000001</v>
          </cell>
          <cell r="H16">
            <v>182.5</v>
          </cell>
          <cell r="I16">
            <v>184.16</v>
          </cell>
          <cell r="J16">
            <v>189.374</v>
          </cell>
          <cell r="K16">
            <v>200.00800000000001</v>
          </cell>
          <cell r="L16">
            <v>196.09399999999999</v>
          </cell>
          <cell r="M16">
            <v>198.334</v>
          </cell>
          <cell r="N16">
            <v>195.417</v>
          </cell>
          <cell r="O16">
            <v>202.13499999999999</v>
          </cell>
        </row>
        <row r="17">
          <cell r="B17" t="str">
            <v xml:space="preserve">      krótkoterminowe</v>
          </cell>
          <cell r="C17" t="str">
            <v>mld zł</v>
          </cell>
          <cell r="D17">
            <v>1.998</v>
          </cell>
          <cell r="E17">
            <v>2.15</v>
          </cell>
          <cell r="F17">
            <v>2.2669999999999999</v>
          </cell>
          <cell r="G17">
            <v>1.3149999999999999</v>
          </cell>
          <cell r="H17">
            <v>2.129</v>
          </cell>
          <cell r="I17">
            <v>2.4020000000000001</v>
          </cell>
          <cell r="J17">
            <v>2.3039999999999998</v>
          </cell>
          <cell r="K17">
            <v>2.5750000000000002</v>
          </cell>
          <cell r="L17">
            <v>2.4329999999999998</v>
          </cell>
          <cell r="M17">
            <v>2.3889999999999998</v>
          </cell>
          <cell r="N17">
            <v>2.8319999999999999</v>
          </cell>
          <cell r="O17">
            <v>1.218</v>
          </cell>
        </row>
        <row r="18">
          <cell r="B18" t="str">
            <v xml:space="preserve">      długoterminowe</v>
          </cell>
          <cell r="C18" t="str">
            <v>mld zł</v>
          </cell>
          <cell r="D18">
            <v>166.71299999999999</v>
          </cell>
          <cell r="E18">
            <v>165.363</v>
          </cell>
          <cell r="F18">
            <v>171.017</v>
          </cell>
          <cell r="G18">
            <v>185.44900000000001</v>
          </cell>
          <cell r="H18">
            <v>180.37100000000001</v>
          </cell>
          <cell r="I18">
            <v>181.75800000000001</v>
          </cell>
          <cell r="J18">
            <v>187.07</v>
          </cell>
          <cell r="K18">
            <v>197.43299999999999</v>
          </cell>
          <cell r="L18">
            <v>193.661</v>
          </cell>
          <cell r="M18">
            <v>195.94499999999999</v>
          </cell>
          <cell r="N18">
            <v>192.58500000000001</v>
          </cell>
          <cell r="O18">
            <v>200.917</v>
          </cell>
        </row>
        <row r="20">
          <cell r="B20" t="str">
            <v>ZADŁUŻENIE SEKTORA INSTYTUCJI RZĄDOWYCH I SAMORZĄDOWYCH WG PODSEKTORÓW</v>
          </cell>
        </row>
        <row r="21">
          <cell r="C21" t="str">
            <v>jedn.</v>
          </cell>
          <cell r="D21" t="str">
            <v>I kw. 2014</v>
          </cell>
          <cell r="E21" t="str">
            <v>II kw. 2014</v>
          </cell>
          <cell r="F21" t="str">
            <v>III kw. 2014</v>
          </cell>
          <cell r="G21" t="str">
            <v>IV kw. 2014</v>
          </cell>
          <cell r="H21" t="str">
            <v>I kw. 2015</v>
          </cell>
          <cell r="I21" t="str">
            <v>II kw. 2015</v>
          </cell>
          <cell r="J21" t="str">
            <v>III kw. 2015</v>
          </cell>
          <cell r="K21" t="str">
            <v>IV kw. 2015</v>
          </cell>
          <cell r="L21" t="str">
            <v>I kw. 2016</v>
          </cell>
          <cell r="M21" t="str">
            <v>II kw. 2016</v>
          </cell>
          <cell r="N21" t="str">
            <v>III kw. 2016</v>
          </cell>
          <cell r="O21" t="str">
            <v>IV kw. 2016</v>
          </cell>
        </row>
        <row r="22">
          <cell r="B22" t="str">
            <v>Zadłużenie sektora instytucji rządowych i samorządowych</v>
          </cell>
          <cell r="C22" t="str">
            <v>mld zł</v>
          </cell>
          <cell r="D22">
            <v>812.78800000000001</v>
          </cell>
          <cell r="E22">
            <v>823.62900000000002</v>
          </cell>
          <cell r="F22">
            <v>835.75800000000004</v>
          </cell>
          <cell r="G22">
            <v>863.96299999999997</v>
          </cell>
          <cell r="H22">
            <v>882.89</v>
          </cell>
          <cell r="I22">
            <v>892.31399999999996</v>
          </cell>
          <cell r="J22">
            <v>911.31600000000003</v>
          </cell>
          <cell r="K22">
            <v>919.57600000000002</v>
          </cell>
          <cell r="L22">
            <v>938.48099999999999</v>
          </cell>
          <cell r="M22">
            <v>977.83799999999997</v>
          </cell>
          <cell r="N22">
            <v>978.41700000000003</v>
          </cell>
          <cell r="O22">
            <v>1006.282</v>
          </cell>
        </row>
        <row r="23">
          <cell r="B23" t="str">
            <v>Dług sektora rządowego</v>
          </cell>
          <cell r="C23" t="str">
            <v>mld zł</v>
          </cell>
          <cell r="D23">
            <v>783.54700000000003</v>
          </cell>
          <cell r="E23">
            <v>794.81299999999999</v>
          </cell>
          <cell r="F23">
            <v>807.30499999999995</v>
          </cell>
          <cell r="G23">
            <v>829.17200000000003</v>
          </cell>
          <cell r="H23">
            <v>850.70100000000002</v>
          </cell>
          <cell r="I23">
            <v>861.35599999999999</v>
          </cell>
          <cell r="J23">
            <v>881.19</v>
          </cell>
          <cell r="K23">
            <v>885.61800000000005</v>
          </cell>
          <cell r="L23">
            <v>905.08799999999997</v>
          </cell>
          <cell r="M23">
            <v>947.51900000000001</v>
          </cell>
          <cell r="N23">
            <v>949.94299999999998</v>
          </cell>
          <cell r="O23">
            <v>977.98199999999997</v>
          </cell>
        </row>
        <row r="24">
          <cell r="B24" t="str">
            <v>Dług sektora samorządowego</v>
          </cell>
          <cell r="C24" t="str">
            <v>mld zł</v>
          </cell>
          <cell r="D24">
            <v>70.632999999999996</v>
          </cell>
          <cell r="E24">
            <v>69.353999999999999</v>
          </cell>
          <cell r="F24">
            <v>70.488</v>
          </cell>
          <cell r="G24">
            <v>74.664000000000001</v>
          </cell>
          <cell r="H24">
            <v>73.971000000000004</v>
          </cell>
          <cell r="I24">
            <v>73.823999999999998</v>
          </cell>
          <cell r="J24">
            <v>73.36</v>
          </cell>
          <cell r="K24">
            <v>75.715000000000003</v>
          </cell>
          <cell r="L24">
            <v>74.316000000000003</v>
          </cell>
          <cell r="M24">
            <v>73.326999999999998</v>
          </cell>
          <cell r="N24">
            <v>72.5</v>
          </cell>
          <cell r="O24">
            <v>73.387</v>
          </cell>
        </row>
        <row r="25">
          <cell r="B25" t="str">
            <v>Dług sektora ubezpieczeń</v>
          </cell>
          <cell r="C25" t="str">
            <v>mld zł</v>
          </cell>
          <cell r="D25">
            <v>30.878</v>
          </cell>
          <cell r="E25">
            <v>34.078000000000003</v>
          </cell>
          <cell r="F25">
            <v>37.701999999999998</v>
          </cell>
          <cell r="G25">
            <v>39.802</v>
          </cell>
          <cell r="H25">
            <v>39.802</v>
          </cell>
          <cell r="I25">
            <v>41.692</v>
          </cell>
          <cell r="J25">
            <v>43.302</v>
          </cell>
          <cell r="K25">
            <v>45.326000000000001</v>
          </cell>
          <cell r="L25">
            <v>45.326000000000001</v>
          </cell>
          <cell r="M25">
            <v>45.326000000000001</v>
          </cell>
          <cell r="N25">
            <v>45.326000000000001</v>
          </cell>
          <cell r="O25">
            <v>46.326000000000001</v>
          </cell>
        </row>
        <row r="27">
          <cell r="B27" t="str">
            <v>ZADŁUŻENIE SEKTORA INSTYTUCJI RZĄDOWYCH I SAMORZĄDOWYCH WG INSTRUMENTÓW</v>
          </cell>
        </row>
        <row r="28">
          <cell r="C28" t="str">
            <v>jedn.</v>
          </cell>
          <cell r="D28" t="str">
            <v>I kw. 2014</v>
          </cell>
          <cell r="E28" t="str">
            <v>II kw. 2014</v>
          </cell>
          <cell r="F28" t="str">
            <v>III kw. 2014</v>
          </cell>
          <cell r="G28" t="str">
            <v>IV kw. 2014</v>
          </cell>
          <cell r="H28" t="str">
            <v>I kw. 2015</v>
          </cell>
          <cell r="I28" t="str">
            <v>II kw. 2015</v>
          </cell>
          <cell r="J28" t="str">
            <v>III kw. 2015</v>
          </cell>
          <cell r="K28" t="str">
            <v>IV kw. 2015</v>
          </cell>
          <cell r="L28" t="str">
            <v>I kw. 2016</v>
          </cell>
          <cell r="M28" t="str">
            <v>II kw. 2016</v>
          </cell>
          <cell r="N28" t="str">
            <v>III kw. 2016</v>
          </cell>
          <cell r="O28" t="str">
            <v>IV kw. 2016</v>
          </cell>
        </row>
        <row r="29">
          <cell r="B29" t="str">
            <v>Zadłużenie sektora instytucji rządowych i samorządowych</v>
          </cell>
          <cell r="C29" t="str">
            <v>% PKB</v>
          </cell>
          <cell r="D29">
            <v>48.5</v>
          </cell>
          <cell r="E29">
            <v>48.7</v>
          </cell>
          <cell r="F29">
            <v>48.9</v>
          </cell>
          <cell r="G29">
            <v>50.2</v>
          </cell>
          <cell r="H29">
            <v>50.9</v>
          </cell>
          <cell r="I29">
            <v>50.9</v>
          </cell>
          <cell r="J29">
            <v>51.6</v>
          </cell>
          <cell r="K29">
            <v>51.1</v>
          </cell>
          <cell r="L29">
            <v>51.8</v>
          </cell>
          <cell r="M29">
            <v>53.5</v>
          </cell>
          <cell r="N29">
            <v>53.2</v>
          </cell>
          <cell r="O29">
            <v>54.3</v>
          </cell>
        </row>
        <row r="30">
          <cell r="B30" t="str">
            <v>Gotówka i depozyty</v>
          </cell>
          <cell r="C30" t="str">
            <v>% PKB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0.2</v>
          </cell>
          <cell r="I30">
            <v>0.2</v>
          </cell>
          <cell r="J30">
            <v>0.2</v>
          </cell>
          <cell r="K30">
            <v>0.2</v>
          </cell>
          <cell r="L30">
            <v>0.2</v>
          </cell>
          <cell r="M30">
            <v>0.2</v>
          </cell>
          <cell r="N30">
            <v>0.2</v>
          </cell>
          <cell r="O30">
            <v>0.2</v>
          </cell>
        </row>
        <row r="31">
          <cell r="B31" t="str">
            <v>Papiery wart. inne niż akcje, bez instr. pochodnych</v>
          </cell>
          <cell r="C31" t="str">
            <v>% PKB</v>
          </cell>
          <cell r="D31">
            <v>38.5</v>
          </cell>
          <cell r="E31">
            <v>38.799999999999997</v>
          </cell>
          <cell r="F31">
            <v>38.799999999999997</v>
          </cell>
          <cell r="G31">
            <v>39.4</v>
          </cell>
          <cell r="H31">
            <v>40.1</v>
          </cell>
          <cell r="I31">
            <v>40.200000000000003</v>
          </cell>
          <cell r="J31">
            <v>40.6</v>
          </cell>
          <cell r="K31">
            <v>39.799999999999997</v>
          </cell>
          <cell r="L31">
            <v>40.799999999999997</v>
          </cell>
          <cell r="M31">
            <v>42.4</v>
          </cell>
          <cell r="N31">
            <v>42.3</v>
          </cell>
          <cell r="O31">
            <v>43.2</v>
          </cell>
        </row>
        <row r="32">
          <cell r="B32" t="str">
            <v xml:space="preserve">      krótkoterminowe</v>
          </cell>
          <cell r="C32" t="str">
            <v>% PKB</v>
          </cell>
          <cell r="D32">
            <v>0</v>
          </cell>
          <cell r="E32">
            <v>0</v>
          </cell>
          <cell r="F32">
            <v>0</v>
          </cell>
          <cell r="G32">
            <v>0.1</v>
          </cell>
          <cell r="H32">
            <v>0.1</v>
          </cell>
          <cell r="I32">
            <v>0.1</v>
          </cell>
          <cell r="J32">
            <v>0.1</v>
          </cell>
          <cell r="K32">
            <v>0.1</v>
          </cell>
          <cell r="L32">
            <v>0.6</v>
          </cell>
          <cell r="M32">
            <v>0.5</v>
          </cell>
          <cell r="N32">
            <v>0.2</v>
          </cell>
          <cell r="O32">
            <v>0.1</v>
          </cell>
        </row>
        <row r="33">
          <cell r="B33" t="str">
            <v xml:space="preserve">      długoterminowe</v>
          </cell>
          <cell r="C33" t="str">
            <v>% PKB</v>
          </cell>
          <cell r="D33">
            <v>38.4</v>
          </cell>
          <cell r="E33">
            <v>38.799999999999997</v>
          </cell>
          <cell r="F33">
            <v>38.799999999999997</v>
          </cell>
          <cell r="G33">
            <v>39.299999999999997</v>
          </cell>
          <cell r="H33">
            <v>40.1</v>
          </cell>
          <cell r="I33">
            <v>40.1</v>
          </cell>
          <cell r="J33">
            <v>40.6</v>
          </cell>
          <cell r="K33">
            <v>39.6</v>
          </cell>
          <cell r="L33">
            <v>40.200000000000003</v>
          </cell>
          <cell r="M33">
            <v>42</v>
          </cell>
          <cell r="N33">
            <v>42.1</v>
          </cell>
          <cell r="O33">
            <v>43.1</v>
          </cell>
        </row>
        <row r="34">
          <cell r="B34" t="str">
            <v>Pożyczki</v>
          </cell>
          <cell r="C34" t="str">
            <v>% PKB</v>
          </cell>
          <cell r="D34">
            <v>10.1</v>
          </cell>
          <cell r="E34">
            <v>9.9</v>
          </cell>
          <cell r="F34">
            <v>10.1</v>
          </cell>
          <cell r="G34">
            <v>10.9</v>
          </cell>
          <cell r="H34">
            <v>10.5</v>
          </cell>
          <cell r="I34">
            <v>10.5</v>
          </cell>
          <cell r="J34">
            <v>10.7</v>
          </cell>
          <cell r="K34">
            <v>11.1</v>
          </cell>
          <cell r="L34">
            <v>10.8</v>
          </cell>
          <cell r="M34">
            <v>10.9</v>
          </cell>
          <cell r="N34">
            <v>10.6</v>
          </cell>
          <cell r="O34">
            <v>10.9</v>
          </cell>
        </row>
        <row r="35">
          <cell r="B35" t="str">
            <v xml:space="preserve">      krótkoterminowe</v>
          </cell>
          <cell r="C35" t="str">
            <v>% PKB</v>
          </cell>
          <cell r="D35">
            <v>0.1</v>
          </cell>
          <cell r="E35">
            <v>0.1</v>
          </cell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0.2</v>
          </cell>
          <cell r="O35">
            <v>0.1</v>
          </cell>
        </row>
        <row r="36">
          <cell r="B36" t="str">
            <v xml:space="preserve">      długoterminowe</v>
          </cell>
          <cell r="C36" t="str">
            <v>% PKB</v>
          </cell>
          <cell r="D36">
            <v>10</v>
          </cell>
          <cell r="E36">
            <v>9.8000000000000007</v>
          </cell>
          <cell r="F36">
            <v>10</v>
          </cell>
          <cell r="G36">
            <v>10.8</v>
          </cell>
          <cell r="H36">
            <v>10.4</v>
          </cell>
          <cell r="I36">
            <v>10.4</v>
          </cell>
          <cell r="J36">
            <v>10.6</v>
          </cell>
          <cell r="K36">
            <v>11</v>
          </cell>
          <cell r="L36">
            <v>10.7</v>
          </cell>
          <cell r="M36">
            <v>10.7</v>
          </cell>
          <cell r="N36">
            <v>10.5</v>
          </cell>
          <cell r="O36">
            <v>10.8</v>
          </cell>
        </row>
        <row r="38">
          <cell r="B38" t="str">
            <v>ZADŁUŻENIE SEKTORA INSTYTUCJI RZĄDOWYCH I SAMORZĄDOWYCH WG PODSEKTORÓW</v>
          </cell>
        </row>
        <row r="39">
          <cell r="C39" t="str">
            <v>jedn.</v>
          </cell>
          <cell r="D39" t="str">
            <v>I kw. 2014</v>
          </cell>
          <cell r="E39" t="str">
            <v>II kw. 2014</v>
          </cell>
          <cell r="F39" t="str">
            <v>III kw. 2014</v>
          </cell>
          <cell r="G39" t="str">
            <v>IV kw. 2014</v>
          </cell>
          <cell r="H39" t="str">
            <v>I kw. 2015</v>
          </cell>
          <cell r="I39" t="str">
            <v>II kw. 2015</v>
          </cell>
          <cell r="J39" t="str">
            <v>III kw. 2015</v>
          </cell>
          <cell r="K39" t="str">
            <v>IV kw. 2015</v>
          </cell>
          <cell r="L39" t="str">
            <v>I kw. 2016</v>
          </cell>
          <cell r="M39" t="str">
            <v>II kw. 2016</v>
          </cell>
          <cell r="N39" t="str">
            <v>III kw. 2016</v>
          </cell>
          <cell r="O39" t="str">
            <v>IV kw. 2016</v>
          </cell>
        </row>
        <row r="40">
          <cell r="B40" t="str">
            <v>Zadłużenie sektora instytucji rządowych i samorządowych</v>
          </cell>
          <cell r="C40" t="str">
            <v>% PKB</v>
          </cell>
          <cell r="D40">
            <v>48.5</v>
          </cell>
          <cell r="E40">
            <v>48.7</v>
          </cell>
          <cell r="F40">
            <v>48.9</v>
          </cell>
          <cell r="G40">
            <v>50.2</v>
          </cell>
          <cell r="H40">
            <v>50.9</v>
          </cell>
          <cell r="I40">
            <v>50.9</v>
          </cell>
          <cell r="J40">
            <v>51.6</v>
          </cell>
          <cell r="K40">
            <v>51.1</v>
          </cell>
          <cell r="L40">
            <v>51.8</v>
          </cell>
          <cell r="M40">
            <v>53.5</v>
          </cell>
          <cell r="N40">
            <v>53.2</v>
          </cell>
          <cell r="O40">
            <v>54.3</v>
          </cell>
        </row>
        <row r="41">
          <cell r="B41" t="str">
            <v>Dług sektora rządowego</v>
          </cell>
          <cell r="C41" t="str">
            <v>% PKB</v>
          </cell>
          <cell r="D41">
            <v>46.8</v>
          </cell>
          <cell r="E41">
            <v>47</v>
          </cell>
          <cell r="F41">
            <v>47.3</v>
          </cell>
          <cell r="G41">
            <v>48.2</v>
          </cell>
          <cell r="H41">
            <v>49</v>
          </cell>
          <cell r="I41">
            <v>49.2</v>
          </cell>
          <cell r="J41">
            <v>49.9</v>
          </cell>
          <cell r="K41">
            <v>49.2</v>
          </cell>
          <cell r="L41">
            <v>50</v>
          </cell>
          <cell r="M41">
            <v>51.9</v>
          </cell>
          <cell r="N41">
            <v>51.6</v>
          </cell>
          <cell r="O41">
            <v>52.8</v>
          </cell>
        </row>
        <row r="42">
          <cell r="B42" t="str">
            <v>Dług sektora samorządowego</v>
          </cell>
          <cell r="C42" t="str">
            <v>% PKB</v>
          </cell>
          <cell r="D42">
            <v>4.2</v>
          </cell>
          <cell r="E42">
            <v>4.0999999999999996</v>
          </cell>
          <cell r="F42">
            <v>4.0999999999999996</v>
          </cell>
          <cell r="G42">
            <v>4.3</v>
          </cell>
          <cell r="H42">
            <v>4.3</v>
          </cell>
          <cell r="I42">
            <v>4.2</v>
          </cell>
          <cell r="J42">
            <v>4.2</v>
          </cell>
          <cell r="K42">
            <v>4.2</v>
          </cell>
          <cell r="L42">
            <v>4.0999999999999996</v>
          </cell>
          <cell r="M42">
            <v>4</v>
          </cell>
          <cell r="N42">
            <v>3.9</v>
          </cell>
          <cell r="O42">
            <v>4</v>
          </cell>
        </row>
        <row r="43">
          <cell r="B43" t="str">
            <v>Dług sektora ubezpieczeń</v>
          </cell>
          <cell r="C43" t="str">
            <v>% PKB</v>
          </cell>
          <cell r="D43">
            <v>1.8</v>
          </cell>
          <cell r="E43">
            <v>2</v>
          </cell>
          <cell r="F43">
            <v>2.2000000000000002</v>
          </cell>
          <cell r="G43">
            <v>2.2999999999999998</v>
          </cell>
          <cell r="H43">
            <v>2.2999999999999998</v>
          </cell>
          <cell r="I43">
            <v>2.4</v>
          </cell>
          <cell r="J43">
            <v>2.5</v>
          </cell>
          <cell r="K43">
            <v>2.5</v>
          </cell>
          <cell r="L43">
            <v>2.5</v>
          </cell>
          <cell r="M43">
            <v>2.5</v>
          </cell>
          <cell r="N43">
            <v>2.5</v>
          </cell>
          <cell r="O43">
            <v>2.5</v>
          </cell>
        </row>
        <row r="45">
          <cell r="B45" t="str">
            <v>ZADŁUŻENIE SEKTORA INSTYTUCJI RZĄDOWYCH I SAMORZĄDOWYCH WG INSTRUMENTÓW</v>
          </cell>
        </row>
        <row r="46">
          <cell r="C46" t="str">
            <v>jedn.</v>
          </cell>
          <cell r="D46" t="str">
            <v>I kw. 2014-IV kw. 2014</v>
          </cell>
          <cell r="E46" t="str">
            <v>II kw. 2014 - I kw. 2014</v>
          </cell>
          <cell r="F46" t="str">
            <v>III kw. 2014 - II kw. 2014</v>
          </cell>
          <cell r="G46" t="str">
            <v>IV kw. 2014 - III kw. 2014</v>
          </cell>
          <cell r="H46" t="str">
            <v>I kw. 2015 - IV kw. 2014</v>
          </cell>
          <cell r="I46" t="str">
            <v>II kw. 2015 - I kw. 2015</v>
          </cell>
          <cell r="J46" t="str">
            <v>III kw. 2015 - II kw. 2015</v>
          </cell>
          <cell r="K46" t="str">
            <v>IV kw. 2015 - III kw. 2015</v>
          </cell>
          <cell r="L46" t="str">
            <v>I kw. 2016 - IV kw. 2015</v>
          </cell>
          <cell r="M46" t="str">
            <v>II kw. 2016 - I kw. 2016</v>
          </cell>
          <cell r="N46" t="str">
            <v>III kw. 2016 - II kw. 2016</v>
          </cell>
          <cell r="O46" t="str">
            <v>IV kw. 2016 - III kw. 2016</v>
          </cell>
        </row>
        <row r="47">
          <cell r="B47" t="str">
            <v>Zadłużenie sektora instytucji rządowych i samorządowych</v>
          </cell>
          <cell r="C47" t="str">
            <v>mld zł</v>
          </cell>
          <cell r="D47">
            <v>-109.96699999999998</v>
          </cell>
          <cell r="E47">
            <v>10.841000000000008</v>
          </cell>
          <cell r="F47">
            <v>12.129000000000019</v>
          </cell>
          <cell r="G47">
            <v>28.204999999999927</v>
          </cell>
          <cell r="H47">
            <v>18.927000000000021</v>
          </cell>
          <cell r="I47">
            <v>9.4239999999999782</v>
          </cell>
          <cell r="J47">
            <v>19.002000000000066</v>
          </cell>
          <cell r="K47">
            <v>8.2599999999999909</v>
          </cell>
          <cell r="L47">
            <v>18.904999999999973</v>
          </cell>
          <cell r="M47">
            <v>39.356999999999971</v>
          </cell>
          <cell r="N47">
            <v>0.57900000000006457</v>
          </cell>
          <cell r="O47">
            <v>27.865000000000009</v>
          </cell>
        </row>
        <row r="48">
          <cell r="B48" t="str">
            <v>Gotówka i depozyty</v>
          </cell>
          <cell r="C48" t="str">
            <v>mld zł</v>
          </cell>
          <cell r="D48">
            <v>0</v>
          </cell>
          <cell r="E48">
            <v>0</v>
          </cell>
          <cell r="F48">
            <v>0</v>
          </cell>
          <cell r="G48">
            <v>0.39100000000000001</v>
          </cell>
          <cell r="H48">
            <v>3.3290000000000002</v>
          </cell>
          <cell r="I48">
            <v>0.28600000000000003</v>
          </cell>
          <cell r="J48">
            <v>8.4999999999999964E-2</v>
          </cell>
          <cell r="K48">
            <v>0.1509999999999998</v>
          </cell>
          <cell r="L48">
            <v>-0.20699999999999985</v>
          </cell>
          <cell r="M48">
            <v>4.9999999999999822E-2</v>
          </cell>
          <cell r="N48">
            <v>1.000000000000334E-3</v>
          </cell>
          <cell r="O48">
            <v>-2.0000000000006679E-3</v>
          </cell>
        </row>
        <row r="49">
          <cell r="B49" t="str">
            <v>Papiery wart. inne niż akcje, bez instr. pochodnych</v>
          </cell>
          <cell r="C49" t="str">
            <v>mld zł</v>
          </cell>
          <cell r="D49">
            <v>-115.47299999999996</v>
          </cell>
          <cell r="E49">
            <v>12.038999999999987</v>
          </cell>
          <cell r="F49">
            <v>6.3580000000000609</v>
          </cell>
          <cell r="G49">
            <v>14.333999999999946</v>
          </cell>
          <cell r="H49">
            <v>19.861999999999966</v>
          </cell>
          <cell r="I49">
            <v>7.4780000000000655</v>
          </cell>
          <cell r="J49">
            <v>13.702999999999975</v>
          </cell>
          <cell r="K49">
            <v>-2.5249999999999773</v>
          </cell>
          <cell r="L49">
            <v>23.025999999999954</v>
          </cell>
          <cell r="M49">
            <v>37.067000000000007</v>
          </cell>
          <cell r="N49">
            <v>3.4950000000000045</v>
          </cell>
          <cell r="O49">
            <v>21.149000000000001</v>
          </cell>
        </row>
        <row r="50">
          <cell r="B50" t="str">
            <v xml:space="preserve">      krótkoterminowe</v>
          </cell>
          <cell r="C50" t="str">
            <v>mld zł</v>
          </cell>
          <cell r="D50">
            <v>0.45300000000000001</v>
          </cell>
          <cell r="E50">
            <v>1.0000000000000009E-2</v>
          </cell>
          <cell r="F50">
            <v>1.0000000000000009E-3</v>
          </cell>
          <cell r="G50">
            <v>0.94599999999999995</v>
          </cell>
          <cell r="H50">
            <v>-0.44799999999999995</v>
          </cell>
          <cell r="I50">
            <v>0</v>
          </cell>
          <cell r="J50">
            <v>-4.0000000000000036E-3</v>
          </cell>
          <cell r="K50">
            <v>1.601</v>
          </cell>
          <cell r="L50">
            <v>7.4510000000000005</v>
          </cell>
          <cell r="M50">
            <v>-1.261000000000001</v>
          </cell>
          <cell r="N50">
            <v>-4.7649999999999988</v>
          </cell>
          <cell r="O50">
            <v>-1.7130000000000001</v>
          </cell>
        </row>
        <row r="51">
          <cell r="B51" t="str">
            <v xml:space="preserve">      długoterminowe</v>
          </cell>
          <cell r="C51" t="str">
            <v>mld zł</v>
          </cell>
          <cell r="D51">
            <v>-115.92600000000004</v>
          </cell>
          <cell r="E51">
            <v>12.028999999999996</v>
          </cell>
          <cell r="F51">
            <v>6.3570000000000846</v>
          </cell>
          <cell r="G51">
            <v>13.38799999999992</v>
          </cell>
          <cell r="H51">
            <v>20.310000000000059</v>
          </cell>
          <cell r="I51">
            <v>7.4779999999999518</v>
          </cell>
          <cell r="J51">
            <v>13.706999999999994</v>
          </cell>
          <cell r="K51">
            <v>-4.1259999999999764</v>
          </cell>
          <cell r="L51">
            <v>15.575000000000045</v>
          </cell>
          <cell r="M51">
            <v>38.327999999999975</v>
          </cell>
          <cell r="N51">
            <v>8.2599999999999909</v>
          </cell>
          <cell r="O51">
            <v>22.861999999999966</v>
          </cell>
        </row>
        <row r="52">
          <cell r="B52" t="str">
            <v>Pożyczki</v>
          </cell>
          <cell r="C52" t="str">
            <v>mld zł</v>
          </cell>
          <cell r="D52">
            <v>5.5060000000000002</v>
          </cell>
          <cell r="E52">
            <v>-1.1980000000000075</v>
          </cell>
          <cell r="F52">
            <v>5.7709999999999866</v>
          </cell>
          <cell r="G52">
            <v>13.480000000000018</v>
          </cell>
          <cell r="H52">
            <v>-4.26400000000001</v>
          </cell>
          <cell r="I52">
            <v>1.6599999999999966</v>
          </cell>
          <cell r="J52">
            <v>5.2139999999999986</v>
          </cell>
          <cell r="K52">
            <v>10.634000000000015</v>
          </cell>
          <cell r="L52">
            <v>-3.9140000000000157</v>
          </cell>
          <cell r="M52">
            <v>2.2400000000000091</v>
          </cell>
          <cell r="N52">
            <v>-2.9170000000000016</v>
          </cell>
          <cell r="O52">
            <v>6.7179999999999893</v>
          </cell>
        </row>
        <row r="53">
          <cell r="B53" t="str">
            <v xml:space="preserve">      krótkoterminowe</v>
          </cell>
          <cell r="C53" t="str">
            <v>mld zł</v>
          </cell>
          <cell r="D53">
            <v>0.95700000000000007</v>
          </cell>
          <cell r="E53">
            <v>0.15199999999999991</v>
          </cell>
          <cell r="F53">
            <v>0.11699999999999999</v>
          </cell>
          <cell r="G53">
            <v>-0.95199999999999996</v>
          </cell>
          <cell r="H53">
            <v>0.81400000000000006</v>
          </cell>
          <cell r="I53">
            <v>0.27300000000000013</v>
          </cell>
          <cell r="J53">
            <v>-9.8000000000000309E-2</v>
          </cell>
          <cell r="K53">
            <v>0.27100000000000035</v>
          </cell>
          <cell r="L53">
            <v>-0.14200000000000035</v>
          </cell>
          <cell r="M53">
            <v>-4.4000000000000039E-2</v>
          </cell>
          <cell r="N53">
            <v>0.44300000000000006</v>
          </cell>
          <cell r="O53">
            <v>-1.6139999999999999</v>
          </cell>
        </row>
        <row r="54">
          <cell r="B54" t="str">
            <v xml:space="preserve">      długoterminowe</v>
          </cell>
          <cell r="C54" t="str">
            <v>mld zł</v>
          </cell>
          <cell r="D54">
            <v>4.5490000000000066</v>
          </cell>
          <cell r="E54">
            <v>-1.3499999999999943</v>
          </cell>
          <cell r="F54">
            <v>5.6539999999999964</v>
          </cell>
          <cell r="G54">
            <v>14.432000000000016</v>
          </cell>
          <cell r="H54">
            <v>-5.078000000000003</v>
          </cell>
          <cell r="I54">
            <v>1.3870000000000005</v>
          </cell>
          <cell r="J54">
            <v>5.3119999999999834</v>
          </cell>
          <cell r="K54">
            <v>10.363</v>
          </cell>
          <cell r="L54">
            <v>-3.7719999999999914</v>
          </cell>
          <cell r="M54">
            <v>2.2839999999999918</v>
          </cell>
          <cell r="N54">
            <v>-3.3599999999999852</v>
          </cell>
          <cell r="O54">
            <v>8.3319999999999936</v>
          </cell>
        </row>
        <row r="56">
          <cell r="B56" t="str">
            <v>ZADŁUŻENIE SEKTORA INSTYTUCJI RZĄDOWYCH I SAMORZĄDOWYCH WG PODSEKTORÓW</v>
          </cell>
        </row>
        <row r="57">
          <cell r="C57" t="str">
            <v>jedn.</v>
          </cell>
          <cell r="D57" t="str">
            <v>I kw. 2014-IV kw. 2014</v>
          </cell>
          <cell r="E57" t="str">
            <v>II kw. 2014 - I kw. 2014</v>
          </cell>
          <cell r="F57" t="str">
            <v>III kw. 2014 - II kw. 2014</v>
          </cell>
          <cell r="G57" t="str">
            <v>IV kw. 2014 - III kw. 2014</v>
          </cell>
          <cell r="H57" t="str">
            <v>I kw. 2015 - IV kw. 2014</v>
          </cell>
          <cell r="I57" t="str">
            <v>II kw. 2015 - I kw. 2015</v>
          </cell>
          <cell r="J57" t="str">
            <v>III kw. 2015 - II kw. 2015</v>
          </cell>
          <cell r="K57" t="str">
            <v>IV kw. 2015 - III kw. 2015</v>
          </cell>
          <cell r="L57" t="str">
            <v>I kw. 2016 - IV kw. 2015</v>
          </cell>
          <cell r="M57" t="str">
            <v>II kw. 2016 - I kw. 2016</v>
          </cell>
          <cell r="N57" t="str">
            <v>III kw. 2016 - II kw. 2016</v>
          </cell>
          <cell r="O57" t="str">
            <v>IV kw. 2016 - III kw. 2016</v>
          </cell>
        </row>
        <row r="58">
          <cell r="B58" t="str">
            <v>Zadłużenie sektora instytucji rządowych i samorządowych</v>
          </cell>
          <cell r="C58" t="str">
            <v>mld zł</v>
          </cell>
          <cell r="D58">
            <v>-109.96699999999998</v>
          </cell>
          <cell r="E58">
            <v>10.841000000000008</v>
          </cell>
          <cell r="F58">
            <v>12.129000000000019</v>
          </cell>
          <cell r="G58">
            <v>28.204999999999927</v>
          </cell>
          <cell r="H58">
            <v>18.927000000000021</v>
          </cell>
          <cell r="I58">
            <v>9.4239999999999782</v>
          </cell>
          <cell r="J58">
            <v>19.002000000000066</v>
          </cell>
          <cell r="K58">
            <v>8.2599999999999909</v>
          </cell>
          <cell r="L58">
            <v>18.904999999999973</v>
          </cell>
          <cell r="M58">
            <v>39.356999999999971</v>
          </cell>
          <cell r="N58">
            <v>0.57900000000006457</v>
          </cell>
          <cell r="O58">
            <v>27.865000000000009</v>
          </cell>
        </row>
        <row r="59">
          <cell r="B59" t="str">
            <v>Dług sektora rządowego</v>
          </cell>
          <cell r="C59" t="str">
            <v>mld zł</v>
          </cell>
          <cell r="D59">
            <v>-95.909999999999968</v>
          </cell>
          <cell r="E59">
            <v>11.265999999999963</v>
          </cell>
          <cell r="F59">
            <v>12.491999999999962</v>
          </cell>
          <cell r="G59">
            <v>21.867000000000075</v>
          </cell>
          <cell r="H59">
            <v>21.528999999999996</v>
          </cell>
          <cell r="I59">
            <v>10.654999999999973</v>
          </cell>
          <cell r="J59">
            <v>19.83400000000006</v>
          </cell>
          <cell r="K59">
            <v>4.4279999999999973</v>
          </cell>
          <cell r="L59">
            <v>19.469999999999914</v>
          </cell>
          <cell r="M59">
            <v>42.43100000000004</v>
          </cell>
          <cell r="N59">
            <v>2.4239999999999782</v>
          </cell>
          <cell r="O59">
            <v>28.038999999999987</v>
          </cell>
        </row>
        <row r="60">
          <cell r="B60" t="str">
            <v>Dług sektora samorządowego</v>
          </cell>
          <cell r="C60" t="str">
            <v>mld zł</v>
          </cell>
          <cell r="D60">
            <v>-0.40700000000001069</v>
          </cell>
          <cell r="E60">
            <v>-1.2789999999999964</v>
          </cell>
          <cell r="F60">
            <v>1.1340000000000003</v>
          </cell>
          <cell r="G60">
            <v>4.1760000000000019</v>
          </cell>
          <cell r="H60">
            <v>-0.69299999999999784</v>
          </cell>
          <cell r="I60">
            <v>-0.14700000000000557</v>
          </cell>
          <cell r="J60">
            <v>-0.46399999999999864</v>
          </cell>
          <cell r="K60">
            <v>2.355000000000004</v>
          </cell>
          <cell r="L60">
            <v>-1.3990000000000009</v>
          </cell>
          <cell r="M60">
            <v>-0.98900000000000432</v>
          </cell>
          <cell r="N60">
            <v>-0.82699999999999818</v>
          </cell>
          <cell r="O60">
            <v>0.88700000000000045</v>
          </cell>
        </row>
        <row r="61">
          <cell r="B61" t="str">
            <v>Dług sektora ubezpieczeń</v>
          </cell>
          <cell r="C61" t="str">
            <v>mld zł</v>
          </cell>
          <cell r="D61">
            <v>0</v>
          </cell>
          <cell r="E61">
            <v>3.2000000000000028</v>
          </cell>
          <cell r="F61">
            <v>3.6239999999999952</v>
          </cell>
          <cell r="G61">
            <v>2.1000000000000014</v>
          </cell>
          <cell r="H61">
            <v>0</v>
          </cell>
          <cell r="I61">
            <v>1.8900000000000006</v>
          </cell>
          <cell r="J61">
            <v>1.6099999999999994</v>
          </cell>
          <cell r="K61">
            <v>2.0240000000000009</v>
          </cell>
          <cell r="L61">
            <v>0</v>
          </cell>
          <cell r="M61">
            <v>0</v>
          </cell>
          <cell r="N61">
            <v>0</v>
          </cell>
          <cell r="O61">
            <v>1</v>
          </cell>
        </row>
        <row r="62">
          <cell r="B62" t="str">
            <v>Źródło: Eurostat, obliczenia własne.</v>
          </cell>
        </row>
        <row r="63">
          <cell r="B63" t="str">
            <v>TAB. 21.   ZADŁUŻENIE SEKTORA INSTYTUCJI RZĄDOWYCH I SAMORZĄDOWYCH (wg. ESA 2010)</v>
          </cell>
        </row>
        <row r="65">
          <cell r="B65" t="str">
            <v>ZADŁUŻENIE SEKTORA INSTYTUCJI RZĄDOWYCH I SAMORZĄDOWYCH WG INSTRUMENTÓW</v>
          </cell>
        </row>
        <row r="66">
          <cell r="C66" t="str">
            <v>jedn.</v>
          </cell>
          <cell r="D66">
            <v>38353</v>
          </cell>
          <cell r="E66">
            <v>38718</v>
          </cell>
          <cell r="F66">
            <v>39083</v>
          </cell>
          <cell r="G66">
            <v>39448</v>
          </cell>
          <cell r="H66">
            <v>39814</v>
          </cell>
          <cell r="I66">
            <v>40179</v>
          </cell>
          <cell r="J66">
            <v>40544</v>
          </cell>
          <cell r="K66">
            <v>40909</v>
          </cell>
          <cell r="L66">
            <v>41275</v>
          </cell>
          <cell r="M66">
            <v>41640</v>
          </cell>
          <cell r="N66">
            <v>42005</v>
          </cell>
          <cell r="O66">
            <v>42370</v>
          </cell>
        </row>
        <row r="67">
          <cell r="B67" t="str">
            <v>Zadłużenie sektora instytucji rządowych i samorządowych</v>
          </cell>
          <cell r="C67" t="str">
            <v>mld zł</v>
          </cell>
          <cell r="D67">
            <v>459.98500000000001</v>
          </cell>
          <cell r="E67">
            <v>502.26100000000002</v>
          </cell>
          <cell r="F67">
            <v>524.4</v>
          </cell>
          <cell r="G67">
            <v>595.38</v>
          </cell>
          <cell r="H67">
            <v>678.32799999999997</v>
          </cell>
          <cell r="I67">
            <v>767.84400000000005</v>
          </cell>
          <cell r="J67">
            <v>847.70600000000002</v>
          </cell>
          <cell r="K67">
            <v>875.08500000000004</v>
          </cell>
          <cell r="L67">
            <v>922.755</v>
          </cell>
          <cell r="M67">
            <v>863.96299999999997</v>
          </cell>
          <cell r="N67">
            <v>919.57600000000002</v>
          </cell>
          <cell r="O67">
            <v>1006.282</v>
          </cell>
        </row>
        <row r="68">
          <cell r="B68" t="str">
            <v>Gotówka i depozyty</v>
          </cell>
          <cell r="C68" t="str">
            <v>mld zł</v>
          </cell>
          <cell r="D68">
            <v>6.0000000000000001E-3</v>
          </cell>
          <cell r="E68">
            <v>4.0000000000000001E-3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0.39100000000000001</v>
          </cell>
          <cell r="N68">
            <v>4.242</v>
          </cell>
          <cell r="O68">
            <v>4.0839999999999996</v>
          </cell>
        </row>
        <row r="69">
          <cell r="B69" t="str">
            <v>Papiery wart. inne niż akcje, bez instr. pochodnych</v>
          </cell>
          <cell r="C69" t="str">
            <v>mld zł</v>
          </cell>
          <cell r="D69">
            <v>385.226</v>
          </cell>
          <cell r="E69">
            <v>433.37299999999999</v>
          </cell>
          <cell r="F69">
            <v>464.20299999999997</v>
          </cell>
          <cell r="G69">
            <v>527.76599999999996</v>
          </cell>
          <cell r="H69">
            <v>585.91899999999998</v>
          </cell>
          <cell r="I69">
            <v>653.28099999999995</v>
          </cell>
          <cell r="J69">
            <v>704.37699999999995</v>
          </cell>
          <cell r="K69">
            <v>725.18299999999999</v>
          </cell>
          <cell r="L69">
            <v>759.55</v>
          </cell>
          <cell r="M69">
            <v>676.80799999999999</v>
          </cell>
          <cell r="N69">
            <v>715.32600000000002</v>
          </cell>
          <cell r="O69">
            <v>800.06299999999999</v>
          </cell>
        </row>
        <row r="70">
          <cell r="B70" t="str">
            <v xml:space="preserve">      krótkoterminowe</v>
          </cell>
          <cell r="C70" t="str">
            <v>mld zł</v>
          </cell>
          <cell r="D70">
            <v>22.364999999999998</v>
          </cell>
          <cell r="E70">
            <v>23.068000000000001</v>
          </cell>
          <cell r="F70">
            <v>20.544</v>
          </cell>
          <cell r="G70">
            <v>49.451000000000001</v>
          </cell>
          <cell r="H70">
            <v>42.11</v>
          </cell>
          <cell r="I70">
            <v>25.478999999999999</v>
          </cell>
          <cell r="J70">
            <v>11.984999999999999</v>
          </cell>
          <cell r="K70">
            <v>5.1989999999999998</v>
          </cell>
          <cell r="L70">
            <v>2E-3</v>
          </cell>
          <cell r="M70">
            <v>1.4119999999999999</v>
          </cell>
          <cell r="N70">
            <v>2.5609999999999999</v>
          </cell>
          <cell r="O70">
            <v>2.2730000000000001</v>
          </cell>
        </row>
        <row r="71">
          <cell r="B71" t="str">
            <v xml:space="preserve">      długoterminowe</v>
          </cell>
          <cell r="C71" t="str">
            <v>mld zł</v>
          </cell>
          <cell r="D71">
            <v>362.86099999999999</v>
          </cell>
          <cell r="E71">
            <v>410.30500000000001</v>
          </cell>
          <cell r="F71">
            <v>443.65899999999999</v>
          </cell>
          <cell r="G71">
            <v>478.315</v>
          </cell>
          <cell r="H71">
            <v>543.80899999999997</v>
          </cell>
          <cell r="I71">
            <v>627.80200000000002</v>
          </cell>
          <cell r="J71">
            <v>692.39200000000005</v>
          </cell>
          <cell r="K71">
            <v>719.98400000000004</v>
          </cell>
          <cell r="L71">
            <v>759.548</v>
          </cell>
          <cell r="M71">
            <v>675.39599999999996</v>
          </cell>
          <cell r="N71">
            <v>712.76499999999999</v>
          </cell>
          <cell r="O71">
            <v>797.79</v>
          </cell>
        </row>
        <row r="72">
          <cell r="B72" t="str">
            <v>Pożyczki</v>
          </cell>
          <cell r="C72" t="str">
            <v>mld zł</v>
          </cell>
          <cell r="D72">
            <v>74.753</v>
          </cell>
          <cell r="E72">
            <v>68.884</v>
          </cell>
          <cell r="F72">
            <v>60.197000000000003</v>
          </cell>
          <cell r="G72">
            <v>67.614000000000004</v>
          </cell>
          <cell r="H72">
            <v>92.409000000000006</v>
          </cell>
          <cell r="I72">
            <v>114.563</v>
          </cell>
          <cell r="J72">
            <v>143.32900000000001</v>
          </cell>
          <cell r="K72">
            <v>149.90199999999999</v>
          </cell>
          <cell r="L72">
            <v>163.20500000000001</v>
          </cell>
          <cell r="M72">
            <v>186.76400000000001</v>
          </cell>
          <cell r="N72">
            <v>200.00800000000001</v>
          </cell>
          <cell r="O72">
            <v>202.13499999999999</v>
          </cell>
        </row>
        <row r="73">
          <cell r="B73" t="str">
            <v xml:space="preserve">      krótkoterminowe</v>
          </cell>
          <cell r="C73" t="str">
            <v>mld zł</v>
          </cell>
          <cell r="D73">
            <v>8.59</v>
          </cell>
          <cell r="E73">
            <v>4.702</v>
          </cell>
          <cell r="F73">
            <v>0.55400000000000005</v>
          </cell>
          <cell r="G73">
            <v>0.83399999999999996</v>
          </cell>
          <cell r="H73">
            <v>4.8520000000000003</v>
          </cell>
          <cell r="I73">
            <v>0.84599999999999997</v>
          </cell>
          <cell r="J73">
            <v>0.93600000000000005</v>
          </cell>
          <cell r="K73">
            <v>1.143</v>
          </cell>
          <cell r="L73">
            <v>1.042</v>
          </cell>
          <cell r="M73">
            <v>1.3149999999999999</v>
          </cell>
          <cell r="N73">
            <v>2.5750000000000002</v>
          </cell>
          <cell r="O73">
            <v>1.218</v>
          </cell>
        </row>
        <row r="74">
          <cell r="B74" t="str">
            <v xml:space="preserve">      długoterminowe</v>
          </cell>
          <cell r="C74" t="str">
            <v>mld zł</v>
          </cell>
          <cell r="D74">
            <v>66.162999999999997</v>
          </cell>
          <cell r="E74">
            <v>64.182000000000002</v>
          </cell>
          <cell r="F74">
            <v>59.643000000000001</v>
          </cell>
          <cell r="G74">
            <v>66.78</v>
          </cell>
          <cell r="H74">
            <v>87.557000000000002</v>
          </cell>
          <cell r="I74">
            <v>113.717</v>
          </cell>
          <cell r="J74">
            <v>142.393</v>
          </cell>
          <cell r="K74">
            <v>148.75899999999999</v>
          </cell>
          <cell r="L74">
            <v>162.16300000000001</v>
          </cell>
          <cell r="M74">
            <v>185.44900000000001</v>
          </cell>
          <cell r="N74">
            <v>197.43299999999999</v>
          </cell>
          <cell r="O74">
            <v>200.917</v>
          </cell>
        </row>
        <row r="76">
          <cell r="B76" t="str">
            <v>ZADŁUŻENIE SEKTORA INSTYTUCJI RZĄDOWYCH I SAMORZĄDOWYCH WG PODSEKTORÓW</v>
          </cell>
        </row>
        <row r="77">
          <cell r="C77" t="str">
            <v>jedn.</v>
          </cell>
          <cell r="D77">
            <v>38353</v>
          </cell>
          <cell r="E77">
            <v>38718</v>
          </cell>
          <cell r="F77">
            <v>39083</v>
          </cell>
          <cell r="G77">
            <v>39448</v>
          </cell>
          <cell r="H77">
            <v>39814</v>
          </cell>
          <cell r="I77">
            <v>40179</v>
          </cell>
          <cell r="J77">
            <v>40544</v>
          </cell>
          <cell r="K77">
            <v>40909</v>
          </cell>
          <cell r="L77">
            <v>41275</v>
          </cell>
          <cell r="M77">
            <v>41640</v>
          </cell>
          <cell r="N77">
            <v>42005</v>
          </cell>
          <cell r="O77">
            <v>42370</v>
          </cell>
        </row>
        <row r="78">
          <cell r="B78" t="str">
            <v>Zadłużenie sektora instytucji rządowych i samorządowych</v>
          </cell>
          <cell r="C78" t="str">
            <v>mld zł</v>
          </cell>
          <cell r="D78">
            <v>459.98500000000001</v>
          </cell>
          <cell r="E78">
            <v>502.26100000000002</v>
          </cell>
          <cell r="F78">
            <v>524.4</v>
          </cell>
          <cell r="G78">
            <v>595.38</v>
          </cell>
          <cell r="H78">
            <v>678.32799999999997</v>
          </cell>
          <cell r="I78">
            <v>767.84400000000005</v>
          </cell>
          <cell r="J78">
            <v>847.70600000000002</v>
          </cell>
          <cell r="K78">
            <v>875.08500000000004</v>
          </cell>
          <cell r="L78">
            <v>922.755</v>
          </cell>
          <cell r="M78">
            <v>863.96299999999997</v>
          </cell>
          <cell r="N78">
            <v>919.57600000000002</v>
          </cell>
          <cell r="O78">
            <v>1006.282</v>
          </cell>
        </row>
        <row r="79">
          <cell r="B79" t="str">
            <v>Dług sektora rządowego</v>
          </cell>
          <cell r="C79" t="str">
            <v>mld zł</v>
          </cell>
          <cell r="D79">
            <v>435.67200000000003</v>
          </cell>
          <cell r="E79">
            <v>478.09300000000002</v>
          </cell>
          <cell r="F79">
            <v>503.54</v>
          </cell>
          <cell r="G79">
            <v>572.04700000000003</v>
          </cell>
          <cell r="H79">
            <v>642.25900000000001</v>
          </cell>
          <cell r="I79">
            <v>723.37300000000005</v>
          </cell>
          <cell r="J79">
            <v>803.19299999999998</v>
          </cell>
          <cell r="K79">
            <v>831.45399999999995</v>
          </cell>
          <cell r="L79">
            <v>879.45699999999999</v>
          </cell>
          <cell r="M79">
            <v>829.17200000000003</v>
          </cell>
          <cell r="N79">
            <v>885.61800000000005</v>
          </cell>
          <cell r="O79">
            <v>977.98199999999997</v>
          </cell>
        </row>
        <row r="80">
          <cell r="B80" t="str">
            <v>Dług sektora samorządowego</v>
          </cell>
          <cell r="C80" t="str">
            <v>mld zł</v>
          </cell>
          <cell r="D80">
            <v>20.78</v>
          </cell>
          <cell r="E80">
            <v>25.599</v>
          </cell>
          <cell r="F80">
            <v>26.352</v>
          </cell>
          <cell r="G80">
            <v>29.419</v>
          </cell>
          <cell r="H80">
            <v>40.814</v>
          </cell>
          <cell r="I80">
            <v>55.326000000000001</v>
          </cell>
          <cell r="J80">
            <v>65.623000000000005</v>
          </cell>
          <cell r="K80">
            <v>68.918000000000006</v>
          </cell>
          <cell r="L80">
            <v>71.040000000000006</v>
          </cell>
          <cell r="M80">
            <v>74.664000000000001</v>
          </cell>
          <cell r="N80">
            <v>75.715000000000003</v>
          </cell>
          <cell r="O80">
            <v>73.387</v>
          </cell>
        </row>
        <row r="81">
          <cell r="B81" t="str">
            <v>Dług sektora ubezpieczeń</v>
          </cell>
          <cell r="C81" t="str">
            <v>mld zł</v>
          </cell>
          <cell r="D81">
            <v>8.2710000000000008</v>
          </cell>
          <cell r="E81">
            <v>4.2910000000000004</v>
          </cell>
          <cell r="F81">
            <v>0</v>
          </cell>
          <cell r="G81">
            <v>0</v>
          </cell>
          <cell r="H81">
            <v>9.4600000000000009</v>
          </cell>
          <cell r="I81">
            <v>10.878</v>
          </cell>
          <cell r="J81">
            <v>16.721</v>
          </cell>
          <cell r="K81">
            <v>19.718</v>
          </cell>
          <cell r="L81">
            <v>30.878</v>
          </cell>
          <cell r="M81">
            <v>39.802</v>
          </cell>
          <cell r="N81">
            <v>45.326000000000001</v>
          </cell>
          <cell r="O81">
            <v>46.326000000000001</v>
          </cell>
        </row>
        <row r="83">
          <cell r="B83" t="str">
            <v>ZADŁUŻENIE SEKTORA INSTYTUCJI RZĄDOWYCH I SAMORZĄDOWYCH WG INSTRUMENTÓW</v>
          </cell>
        </row>
        <row r="84">
          <cell r="C84" t="str">
            <v>jedn.</v>
          </cell>
          <cell r="D84">
            <v>38353</v>
          </cell>
          <cell r="E84">
            <v>38718</v>
          </cell>
          <cell r="F84">
            <v>39083</v>
          </cell>
          <cell r="G84">
            <v>39448</v>
          </cell>
          <cell r="H84">
            <v>39814</v>
          </cell>
          <cell r="I84">
            <v>40179</v>
          </cell>
          <cell r="J84">
            <v>40544</v>
          </cell>
          <cell r="K84">
            <v>40909</v>
          </cell>
          <cell r="L84">
            <v>41275</v>
          </cell>
          <cell r="M84">
            <v>41640</v>
          </cell>
          <cell r="N84">
            <v>42005</v>
          </cell>
          <cell r="O84">
            <v>42370</v>
          </cell>
        </row>
        <row r="85">
          <cell r="B85" t="str">
            <v>Zadłużenie sektora instytucji rządowych i samorządowych</v>
          </cell>
          <cell r="C85" t="str">
            <v>% PKB</v>
          </cell>
          <cell r="D85">
            <v>46.4</v>
          </cell>
          <cell r="E85">
            <v>46.9</v>
          </cell>
          <cell r="F85">
            <v>44.2</v>
          </cell>
          <cell r="G85">
            <v>46.3</v>
          </cell>
          <cell r="H85">
            <v>49.4</v>
          </cell>
          <cell r="I85">
            <v>53.1</v>
          </cell>
          <cell r="J85">
            <v>54.1</v>
          </cell>
          <cell r="K85">
            <v>53.7</v>
          </cell>
          <cell r="L85">
            <v>55.7</v>
          </cell>
          <cell r="M85">
            <v>50.2</v>
          </cell>
          <cell r="N85">
            <v>51.1</v>
          </cell>
          <cell r="O85">
            <v>54.4</v>
          </cell>
        </row>
        <row r="86">
          <cell r="B86" t="str">
            <v>Gotówka i depozyty</v>
          </cell>
          <cell r="C86" t="str">
            <v>% PKB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0.2</v>
          </cell>
          <cell r="O86">
            <v>0.2</v>
          </cell>
        </row>
        <row r="87">
          <cell r="B87" t="str">
            <v>Papiery wart. inne niż akcje, bez instr. pochodnych</v>
          </cell>
          <cell r="C87" t="str">
            <v>% PKB</v>
          </cell>
          <cell r="D87">
            <v>38.9</v>
          </cell>
          <cell r="E87">
            <v>40.5</v>
          </cell>
          <cell r="F87">
            <v>39.1</v>
          </cell>
          <cell r="G87">
            <v>41</v>
          </cell>
          <cell r="H87">
            <v>42.7</v>
          </cell>
          <cell r="I87">
            <v>45.2</v>
          </cell>
          <cell r="J87">
            <v>45</v>
          </cell>
          <cell r="K87">
            <v>44.5</v>
          </cell>
          <cell r="L87">
            <v>45.8</v>
          </cell>
          <cell r="M87">
            <v>39.4</v>
          </cell>
          <cell r="N87">
            <v>39.799999999999997</v>
          </cell>
          <cell r="O87">
            <v>43.2</v>
          </cell>
        </row>
        <row r="88">
          <cell r="B88" t="str">
            <v xml:space="preserve">      krótkoterminowe</v>
          </cell>
          <cell r="C88" t="str">
            <v>% PKB</v>
          </cell>
          <cell r="D88">
            <v>2.2999999999999998</v>
          </cell>
          <cell r="E88">
            <v>2.2000000000000002</v>
          </cell>
          <cell r="F88">
            <v>1.7</v>
          </cell>
          <cell r="G88">
            <v>3.8</v>
          </cell>
          <cell r="H88">
            <v>3.1</v>
          </cell>
          <cell r="I88">
            <v>1.8</v>
          </cell>
          <cell r="J88">
            <v>0.8</v>
          </cell>
          <cell r="K88">
            <v>0.3</v>
          </cell>
          <cell r="L88">
            <v>0</v>
          </cell>
          <cell r="M88">
            <v>0.1</v>
          </cell>
          <cell r="N88">
            <v>0.1</v>
          </cell>
          <cell r="O88">
            <v>0.1</v>
          </cell>
        </row>
        <row r="89">
          <cell r="B89" t="str">
            <v xml:space="preserve">      długoterminowe</v>
          </cell>
          <cell r="C89" t="str">
            <v>% PKB</v>
          </cell>
          <cell r="D89">
            <v>36.6</v>
          </cell>
          <cell r="E89">
            <v>38.4</v>
          </cell>
          <cell r="F89">
            <v>37.4</v>
          </cell>
          <cell r="G89">
            <v>37.200000000000003</v>
          </cell>
          <cell r="H89">
            <v>39.6</v>
          </cell>
          <cell r="I89">
            <v>43.4</v>
          </cell>
          <cell r="J89">
            <v>44.2</v>
          </cell>
          <cell r="K89">
            <v>44.2</v>
          </cell>
          <cell r="L89">
            <v>45.8</v>
          </cell>
          <cell r="M89">
            <v>39.299999999999997</v>
          </cell>
          <cell r="N89">
            <v>39.6</v>
          </cell>
          <cell r="O89">
            <v>43.1</v>
          </cell>
        </row>
        <row r="90">
          <cell r="B90" t="str">
            <v>Pożyczki</v>
          </cell>
          <cell r="C90" t="str">
            <v>% PKB</v>
          </cell>
          <cell r="D90">
            <v>7.5</v>
          </cell>
          <cell r="E90">
            <v>6.4</v>
          </cell>
          <cell r="F90">
            <v>5.0999999999999996</v>
          </cell>
          <cell r="G90">
            <v>5.3</v>
          </cell>
          <cell r="H90">
            <v>6.7</v>
          </cell>
          <cell r="I90">
            <v>7.9</v>
          </cell>
          <cell r="J90">
            <v>9.1</v>
          </cell>
          <cell r="K90">
            <v>9.1999999999999993</v>
          </cell>
          <cell r="L90">
            <v>9.9</v>
          </cell>
          <cell r="M90">
            <v>10.9</v>
          </cell>
          <cell r="N90">
            <v>11.1</v>
          </cell>
          <cell r="O90">
            <v>10.9</v>
          </cell>
        </row>
        <row r="91">
          <cell r="B91" t="str">
            <v xml:space="preserve">      krótkoterminowe</v>
          </cell>
          <cell r="C91" t="str">
            <v>% PKB</v>
          </cell>
          <cell r="D91">
            <v>0.9</v>
          </cell>
          <cell r="E91">
            <v>0.4</v>
          </cell>
          <cell r="F91">
            <v>0</v>
          </cell>
          <cell r="G91">
            <v>0.1</v>
          </cell>
          <cell r="H91">
            <v>0.4</v>
          </cell>
          <cell r="I91">
            <v>0.1</v>
          </cell>
          <cell r="J91">
            <v>0.1</v>
          </cell>
          <cell r="K91">
            <v>0.1</v>
          </cell>
          <cell r="L91">
            <v>0.1</v>
          </cell>
          <cell r="M91">
            <v>0.1</v>
          </cell>
          <cell r="N91">
            <v>0.1</v>
          </cell>
          <cell r="O91">
            <v>0.1</v>
          </cell>
        </row>
        <row r="92">
          <cell r="B92" t="str">
            <v xml:space="preserve">      długoterminowe</v>
          </cell>
          <cell r="C92" t="str">
            <v>% PKB</v>
          </cell>
          <cell r="D92">
            <v>6.7</v>
          </cell>
          <cell r="E92">
            <v>6</v>
          </cell>
          <cell r="F92">
            <v>5</v>
          </cell>
          <cell r="G92">
            <v>5.2</v>
          </cell>
          <cell r="H92">
            <v>6.4</v>
          </cell>
          <cell r="I92">
            <v>7.9</v>
          </cell>
          <cell r="J92">
            <v>9.1</v>
          </cell>
          <cell r="K92">
            <v>9.1</v>
          </cell>
          <cell r="L92">
            <v>9.8000000000000007</v>
          </cell>
          <cell r="M92">
            <v>10.8</v>
          </cell>
          <cell r="N92">
            <v>11</v>
          </cell>
          <cell r="O92">
            <v>10.9</v>
          </cell>
        </row>
        <row r="94">
          <cell r="B94" t="str">
            <v>ZADŁUŻENIE SEKTORA INSTYTUCJI RZĄDOWYCH I SAMORZĄDOWYCH WG PODSEKTORÓW</v>
          </cell>
        </row>
        <row r="95">
          <cell r="C95" t="str">
            <v>jedn.</v>
          </cell>
          <cell r="D95">
            <v>38353</v>
          </cell>
          <cell r="E95">
            <v>38718</v>
          </cell>
          <cell r="F95">
            <v>39083</v>
          </cell>
          <cell r="G95">
            <v>39448</v>
          </cell>
          <cell r="H95">
            <v>39814</v>
          </cell>
          <cell r="I95">
            <v>40179</v>
          </cell>
          <cell r="J95">
            <v>40544</v>
          </cell>
          <cell r="K95">
            <v>40909</v>
          </cell>
          <cell r="L95">
            <v>41275</v>
          </cell>
          <cell r="M95">
            <v>41640</v>
          </cell>
          <cell r="N95">
            <v>42005</v>
          </cell>
          <cell r="O95">
            <v>42370</v>
          </cell>
        </row>
        <row r="96">
          <cell r="B96" t="str">
            <v>Zadłużenie sektora instytucji rządowych i samorządowych</v>
          </cell>
          <cell r="C96" t="str">
            <v>% PKB</v>
          </cell>
          <cell r="D96">
            <v>46.4</v>
          </cell>
          <cell r="E96">
            <v>46.9</v>
          </cell>
          <cell r="F96">
            <v>44.2</v>
          </cell>
          <cell r="G96">
            <v>46.3</v>
          </cell>
          <cell r="H96">
            <v>49.4</v>
          </cell>
          <cell r="I96">
            <v>53.1</v>
          </cell>
          <cell r="J96">
            <v>54.1</v>
          </cell>
          <cell r="K96">
            <v>53.7</v>
          </cell>
          <cell r="L96">
            <v>55.7</v>
          </cell>
          <cell r="M96">
            <v>50.2</v>
          </cell>
          <cell r="N96">
            <v>51.1</v>
          </cell>
          <cell r="O96">
            <v>54.4</v>
          </cell>
        </row>
        <row r="97">
          <cell r="B97" t="str">
            <v>Dług sektora rządowego</v>
          </cell>
          <cell r="C97" t="str">
            <v>% PKB</v>
          </cell>
          <cell r="D97">
            <v>44</v>
          </cell>
          <cell r="E97">
            <v>44.7</v>
          </cell>
          <cell r="F97">
            <v>42.4</v>
          </cell>
          <cell r="G97">
            <v>44.5</v>
          </cell>
          <cell r="H97">
            <v>46.8</v>
          </cell>
          <cell r="I97">
            <v>50.1</v>
          </cell>
          <cell r="J97">
            <v>51.3</v>
          </cell>
          <cell r="K97">
            <v>51</v>
          </cell>
          <cell r="L97">
            <v>53.1</v>
          </cell>
          <cell r="M97">
            <v>48.2</v>
          </cell>
          <cell r="N97">
            <v>49.2</v>
          </cell>
          <cell r="O97">
            <v>52.8</v>
          </cell>
        </row>
        <row r="98">
          <cell r="B98" t="str">
            <v>Dług sektora samorządowego</v>
          </cell>
          <cell r="C98" t="str">
            <v>% PKB</v>
          </cell>
          <cell r="D98">
            <v>2.1</v>
          </cell>
          <cell r="E98">
            <v>2.4</v>
          </cell>
          <cell r="F98">
            <v>2.2000000000000002</v>
          </cell>
          <cell r="G98">
            <v>2.2999999999999998</v>
          </cell>
          <cell r="H98">
            <v>3</v>
          </cell>
          <cell r="I98">
            <v>3.8</v>
          </cell>
          <cell r="J98">
            <v>4.2</v>
          </cell>
          <cell r="K98">
            <v>4.2</v>
          </cell>
          <cell r="L98">
            <v>4.3</v>
          </cell>
          <cell r="M98">
            <v>4.3</v>
          </cell>
          <cell r="N98">
            <v>4.2</v>
          </cell>
          <cell r="O98">
            <v>4</v>
          </cell>
        </row>
        <row r="99">
          <cell r="B99" t="str">
            <v>Dług sektora ubezpieczeń</v>
          </cell>
          <cell r="C99" t="str">
            <v>% PKB</v>
          </cell>
          <cell r="D99">
            <v>0.8</v>
          </cell>
          <cell r="E99">
            <v>0.4</v>
          </cell>
          <cell r="F99">
            <v>0</v>
          </cell>
          <cell r="G99">
            <v>0</v>
          </cell>
          <cell r="H99">
            <v>0.7</v>
          </cell>
          <cell r="I99">
            <v>0.8</v>
          </cell>
          <cell r="J99">
            <v>1.1000000000000001</v>
          </cell>
          <cell r="K99">
            <v>1.2</v>
          </cell>
          <cell r="L99">
            <v>1.9</v>
          </cell>
          <cell r="M99">
            <v>2.2999999999999998</v>
          </cell>
          <cell r="N99">
            <v>2.5</v>
          </cell>
          <cell r="O99">
            <v>2.5</v>
          </cell>
        </row>
        <row r="101">
          <cell r="B101" t="str">
            <v>ZADŁUŻENIE SEKTORA INSTYTUCJI RZĄDOWYCH I SAMORZĄDOWYCH WG INSTRUMENTÓW</v>
          </cell>
        </row>
        <row r="102">
          <cell r="C102" t="str">
            <v>jedn.</v>
          </cell>
          <cell r="D102" t="str">
            <v>2005 - 2004</v>
          </cell>
          <cell r="E102" t="str">
            <v>2006 - 2005</v>
          </cell>
          <cell r="F102" t="str">
            <v>2007 - 2006</v>
          </cell>
          <cell r="G102" t="str">
            <v>2008 - 2007</v>
          </cell>
          <cell r="H102" t="str">
            <v>2009 - 2008</v>
          </cell>
          <cell r="I102" t="str">
            <v>2010 - 2009</v>
          </cell>
          <cell r="J102" t="str">
            <v>2011 - 2010</v>
          </cell>
          <cell r="K102" t="str">
            <v>2012 - 2011</v>
          </cell>
          <cell r="L102" t="str">
            <v>2013 - 2012</v>
          </cell>
          <cell r="M102" t="str">
            <v>2014 - 2013</v>
          </cell>
          <cell r="N102" t="str">
            <v>2015 - 2014</v>
          </cell>
          <cell r="O102" t="str">
            <v>2016 - 2015</v>
          </cell>
        </row>
        <row r="103">
          <cell r="B103" t="str">
            <v>Zadłużenie sektora instytucji rządowych i samorządowych</v>
          </cell>
          <cell r="C103" t="str">
            <v>mld zł</v>
          </cell>
          <cell r="D103">
            <v>39.703000000000031</v>
          </cell>
          <cell r="E103">
            <v>42.27600000000001</v>
          </cell>
          <cell r="F103">
            <v>22.138999999999953</v>
          </cell>
          <cell r="G103">
            <v>70.980000000000018</v>
          </cell>
          <cell r="H103">
            <v>82.947999999999979</v>
          </cell>
          <cell r="I103">
            <v>89.516000000000076</v>
          </cell>
          <cell r="J103">
            <v>79.861999999999966</v>
          </cell>
          <cell r="K103">
            <v>27.379000000000019</v>
          </cell>
          <cell r="L103">
            <v>47.669999999999959</v>
          </cell>
          <cell r="M103">
            <v>-58.79200000000003</v>
          </cell>
          <cell r="N103">
            <v>55.613000000000056</v>
          </cell>
          <cell r="O103">
            <v>86.706000000000017</v>
          </cell>
        </row>
        <row r="104">
          <cell r="B104" t="str">
            <v>Gotówka i depozyty</v>
          </cell>
          <cell r="C104" t="str">
            <v>mld zł</v>
          </cell>
          <cell r="D104">
            <v>-3.5000000000000003E-2</v>
          </cell>
          <cell r="E104">
            <v>-2E-3</v>
          </cell>
          <cell r="F104">
            <v>-4.0000000000000001E-3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0.39100000000000001</v>
          </cell>
          <cell r="N104">
            <v>3.851</v>
          </cell>
          <cell r="O104">
            <v>-0.15800000000000036</v>
          </cell>
        </row>
        <row r="105">
          <cell r="B105" t="str">
            <v>Papiery wart. inne niż akcje, bez instr. pochodnych</v>
          </cell>
          <cell r="C105" t="str">
            <v>mld zł</v>
          </cell>
          <cell r="D105">
            <v>63.579999999999984</v>
          </cell>
          <cell r="E105">
            <v>48.146999999999991</v>
          </cell>
          <cell r="F105">
            <v>30.829999999999984</v>
          </cell>
          <cell r="G105">
            <v>63.562999999999988</v>
          </cell>
          <cell r="H105">
            <v>58.15300000000002</v>
          </cell>
          <cell r="I105">
            <v>67.361999999999966</v>
          </cell>
          <cell r="J105">
            <v>51.096000000000004</v>
          </cell>
          <cell r="K105">
            <v>20.80600000000004</v>
          </cell>
          <cell r="L105">
            <v>34.366999999999962</v>
          </cell>
          <cell r="M105">
            <v>-82.741999999999962</v>
          </cell>
          <cell r="N105">
            <v>38.518000000000029</v>
          </cell>
          <cell r="O105">
            <v>84.736999999999966</v>
          </cell>
        </row>
        <row r="106">
          <cell r="B106" t="str">
            <v xml:space="preserve">      krótkoterminowe</v>
          </cell>
          <cell r="C106" t="str">
            <v>mld zł</v>
          </cell>
          <cell r="D106">
            <v>-22.66</v>
          </cell>
          <cell r="E106">
            <v>0.70300000000000296</v>
          </cell>
          <cell r="F106">
            <v>-2.5240000000000009</v>
          </cell>
          <cell r="G106">
            <v>28.907</v>
          </cell>
          <cell r="H106">
            <v>-7.3410000000000011</v>
          </cell>
          <cell r="I106">
            <v>-16.631</v>
          </cell>
          <cell r="J106">
            <v>-13.494</v>
          </cell>
          <cell r="K106">
            <v>-6.7859999999999996</v>
          </cell>
          <cell r="L106">
            <v>-5.1970000000000001</v>
          </cell>
          <cell r="M106">
            <v>1.41</v>
          </cell>
          <cell r="N106">
            <v>1.149</v>
          </cell>
          <cell r="O106">
            <v>-0.28799999999999981</v>
          </cell>
        </row>
        <row r="107">
          <cell r="B107" t="str">
            <v xml:space="preserve">      długoterminowe</v>
          </cell>
          <cell r="C107" t="str">
            <v>mld zł</v>
          </cell>
          <cell r="D107">
            <v>86.240000000000009</v>
          </cell>
          <cell r="E107">
            <v>47.444000000000017</v>
          </cell>
          <cell r="F107">
            <v>33.353999999999985</v>
          </cell>
          <cell r="G107">
            <v>34.656000000000006</v>
          </cell>
          <cell r="H107">
            <v>65.493999999999971</v>
          </cell>
          <cell r="I107">
            <v>83.993000000000052</v>
          </cell>
          <cell r="J107">
            <v>64.590000000000032</v>
          </cell>
          <cell r="K107">
            <v>27.591999999999985</v>
          </cell>
          <cell r="L107">
            <v>39.563999999999965</v>
          </cell>
          <cell r="M107">
            <v>-84.152000000000044</v>
          </cell>
          <cell r="N107">
            <v>37.369000000000028</v>
          </cell>
          <cell r="O107">
            <v>85.024999999999977</v>
          </cell>
        </row>
        <row r="108">
          <cell r="B108" t="str">
            <v>Pożyczki</v>
          </cell>
          <cell r="C108" t="str">
            <v>mld zł</v>
          </cell>
          <cell r="D108">
            <v>-23.841999999999999</v>
          </cell>
          <cell r="E108">
            <v>-5.8689999999999998</v>
          </cell>
          <cell r="F108">
            <v>-8.6869999999999976</v>
          </cell>
          <cell r="G108">
            <v>7.4170000000000016</v>
          </cell>
          <cell r="H108">
            <v>24.795000000000002</v>
          </cell>
          <cell r="I108">
            <v>22.153999999999996</v>
          </cell>
          <cell r="J108">
            <v>28.766000000000005</v>
          </cell>
          <cell r="K108">
            <v>6.5729999999999791</v>
          </cell>
          <cell r="L108">
            <v>13.303000000000026</v>
          </cell>
          <cell r="M108">
            <v>23.558999999999997</v>
          </cell>
          <cell r="N108">
            <v>13.244</v>
          </cell>
          <cell r="O108">
            <v>2.1269999999999811</v>
          </cell>
        </row>
        <row r="109">
          <cell r="B109" t="str">
            <v xml:space="preserve">      krótkoterminowe</v>
          </cell>
          <cell r="C109" t="str">
            <v>mld zł</v>
          </cell>
          <cell r="D109">
            <v>-1.5619999999999994</v>
          </cell>
          <cell r="E109">
            <v>-3.8879999999999999</v>
          </cell>
          <cell r="F109">
            <v>-4.1479999999999997</v>
          </cell>
          <cell r="G109">
            <v>0.27999999999999992</v>
          </cell>
          <cell r="H109">
            <v>4.0180000000000007</v>
          </cell>
          <cell r="I109">
            <v>-4.0060000000000002</v>
          </cell>
          <cell r="J109">
            <v>9.000000000000008E-2</v>
          </cell>
          <cell r="K109">
            <v>0.20699999999999996</v>
          </cell>
          <cell r="L109">
            <v>-0.10099999999999998</v>
          </cell>
          <cell r="M109">
            <v>0.27299999999999991</v>
          </cell>
          <cell r="N109">
            <v>1.2600000000000002</v>
          </cell>
          <cell r="O109">
            <v>-1.3570000000000002</v>
          </cell>
        </row>
        <row r="110">
          <cell r="B110" t="str">
            <v xml:space="preserve">      długoterminowe</v>
          </cell>
          <cell r="C110" t="str">
            <v>mld zł</v>
          </cell>
          <cell r="D110">
            <v>-22.28</v>
          </cell>
          <cell r="E110">
            <v>-1.9809999999999945</v>
          </cell>
          <cell r="F110">
            <v>-4.5390000000000015</v>
          </cell>
          <cell r="G110">
            <v>7.1370000000000005</v>
          </cell>
          <cell r="H110">
            <v>20.777000000000001</v>
          </cell>
          <cell r="I110">
            <v>26.159999999999997</v>
          </cell>
          <cell r="J110">
            <v>28.676000000000002</v>
          </cell>
          <cell r="K110">
            <v>6.3659999999999854</v>
          </cell>
          <cell r="L110">
            <v>13.404000000000025</v>
          </cell>
          <cell r="M110">
            <v>23.286000000000001</v>
          </cell>
          <cell r="N110">
            <v>11.98399999999998</v>
          </cell>
          <cell r="O110">
            <v>3.4840000000000089</v>
          </cell>
        </row>
        <row r="112">
          <cell r="B112" t="str">
            <v>ZADŁUŻENIE SEKTORA INSTYTUCJI RZĄDOWYCH I SAMORZĄDOWYCH WG PODSEKTORÓW</v>
          </cell>
        </row>
        <row r="113">
          <cell r="C113" t="str">
            <v>jedn.</v>
          </cell>
          <cell r="D113" t="str">
            <v>2005 - 2004</v>
          </cell>
          <cell r="E113" t="str">
            <v>2006 - 2005</v>
          </cell>
          <cell r="F113" t="str">
            <v>2007 - 2006</v>
          </cell>
          <cell r="G113" t="str">
            <v>2008 - 2007</v>
          </cell>
          <cell r="H113" t="str">
            <v>2009 - 2008</v>
          </cell>
          <cell r="I113" t="str">
            <v>2010 - 2009</v>
          </cell>
          <cell r="J113" t="str">
            <v>2011 - 2010</v>
          </cell>
          <cell r="K113" t="str">
            <v>2012 - 2011</v>
          </cell>
          <cell r="L113" t="str">
            <v>2013 - 2012</v>
          </cell>
          <cell r="M113" t="str">
            <v>2014 - 2013</v>
          </cell>
          <cell r="N113" t="str">
            <v>2015 - 2014</v>
          </cell>
          <cell r="O113" t="str">
            <v>2016 - 2015</v>
          </cell>
        </row>
        <row r="114">
          <cell r="B114" t="str">
            <v>Zadłużenie sektora instytucji rządowych i samorządowych</v>
          </cell>
          <cell r="C114" t="str">
            <v>mld zł</v>
          </cell>
          <cell r="D114">
            <v>39.703000000000031</v>
          </cell>
          <cell r="E114">
            <v>42.27600000000001</v>
          </cell>
          <cell r="F114">
            <v>22.138999999999953</v>
          </cell>
          <cell r="G114">
            <v>70.980000000000018</v>
          </cell>
          <cell r="H114">
            <v>82.947999999999979</v>
          </cell>
          <cell r="I114">
            <v>89.516000000000076</v>
          </cell>
          <cell r="J114">
            <v>79.861999999999966</v>
          </cell>
          <cell r="K114">
            <v>27.379000000000019</v>
          </cell>
          <cell r="L114">
            <v>47.669999999999959</v>
          </cell>
          <cell r="M114">
            <v>-58.79200000000003</v>
          </cell>
          <cell r="N114">
            <v>55.613000000000056</v>
          </cell>
          <cell r="O114">
            <v>86.706000000000017</v>
          </cell>
        </row>
        <row r="115">
          <cell r="B115" t="str">
            <v>Dług sektora rządowego</v>
          </cell>
          <cell r="C115" t="str">
            <v>mld zł</v>
          </cell>
          <cell r="D115">
            <v>38.712000000000046</v>
          </cell>
          <cell r="E115">
            <v>42.420999999999992</v>
          </cell>
          <cell r="F115">
            <v>25.447000000000003</v>
          </cell>
          <cell r="G115">
            <v>68.507000000000005</v>
          </cell>
          <cell r="H115">
            <v>70.211999999999989</v>
          </cell>
          <cell r="I115">
            <v>81.114000000000033</v>
          </cell>
          <cell r="J115">
            <v>79.819999999999936</v>
          </cell>
          <cell r="K115">
            <v>28.260999999999967</v>
          </cell>
          <cell r="L115">
            <v>48.003000000000043</v>
          </cell>
          <cell r="M115">
            <v>-50.284999999999968</v>
          </cell>
          <cell r="N115">
            <v>56.446000000000026</v>
          </cell>
          <cell r="O115">
            <v>92.363999999999919</v>
          </cell>
        </row>
        <row r="116">
          <cell r="B116" t="str">
            <v>Dług sektora samorządowego</v>
          </cell>
          <cell r="C116" t="str">
            <v>mld zł</v>
          </cell>
          <cell r="D116">
            <v>3.5600000000000023</v>
          </cell>
          <cell r="E116">
            <v>4.8189999999999991</v>
          </cell>
          <cell r="F116">
            <v>0.75300000000000011</v>
          </cell>
          <cell r="G116">
            <v>3.0670000000000002</v>
          </cell>
          <cell r="H116">
            <v>11.395</v>
          </cell>
          <cell r="I116">
            <v>14.512</v>
          </cell>
          <cell r="J116">
            <v>10.297000000000004</v>
          </cell>
          <cell r="K116">
            <v>3.2950000000000017</v>
          </cell>
          <cell r="L116">
            <v>2.1219999999999999</v>
          </cell>
          <cell r="M116">
            <v>3.6239999999999952</v>
          </cell>
          <cell r="N116">
            <v>1.0510000000000019</v>
          </cell>
          <cell r="O116">
            <v>-2.328000000000003</v>
          </cell>
        </row>
        <row r="117">
          <cell r="B117" t="str">
            <v>Dług sektora ubezpieczeń</v>
          </cell>
          <cell r="C117" t="str">
            <v>mld zł</v>
          </cell>
          <cell r="D117">
            <v>-1.3769999999999989</v>
          </cell>
          <cell r="E117">
            <v>-3.9800000000000004</v>
          </cell>
          <cell r="F117">
            <v>-4.2910000000000004</v>
          </cell>
          <cell r="G117">
            <v>0</v>
          </cell>
          <cell r="H117">
            <v>9.4600000000000009</v>
          </cell>
          <cell r="I117">
            <v>1.4179999999999993</v>
          </cell>
          <cell r="J117">
            <v>5.843</v>
          </cell>
          <cell r="K117">
            <v>2.9969999999999999</v>
          </cell>
          <cell r="L117">
            <v>11.16</v>
          </cell>
          <cell r="M117">
            <v>8.9239999999999995</v>
          </cell>
          <cell r="N117">
            <v>5.5240000000000009</v>
          </cell>
          <cell r="O117">
            <v>1</v>
          </cell>
        </row>
        <row r="118">
          <cell r="B118" t="str">
            <v>Źródło: Eurostat, obliczenia własne.</v>
          </cell>
        </row>
      </sheetData>
      <sheetData sheetId="6">
        <row r="1">
          <cell r="A1" t="str">
            <v>TAB. 22.    ZADŁUŻENIE SEKTORA FINANSÓW PUBLICZNYCH</v>
          </cell>
        </row>
        <row r="3">
          <cell r="A3" t="str">
            <v>PAŃSTWOWY DŁUG PUBLICZNY</v>
          </cell>
        </row>
        <row r="4">
          <cell r="B4" t="str">
            <v>jedn.</v>
          </cell>
          <cell r="C4" t="str">
            <v>I kw. 2014</v>
          </cell>
          <cell r="D4" t="str">
            <v>II kw. 2014</v>
          </cell>
          <cell r="E4" t="str">
            <v>III kw. 2014</v>
          </cell>
          <cell r="F4" t="str">
            <v>IV kw. 2014</v>
          </cell>
          <cell r="G4" t="str">
            <v>I kw. 2015</v>
          </cell>
          <cell r="H4" t="str">
            <v>II kw. 2015</v>
          </cell>
          <cell r="I4" t="str">
            <v>III kw. 2015</v>
          </cell>
          <cell r="J4" t="str">
            <v>IV kw. 2015</v>
          </cell>
          <cell r="K4" t="str">
            <v>I kw. 2016</v>
          </cell>
          <cell r="L4" t="str">
            <v>II kw. 2016</v>
          </cell>
          <cell r="M4" t="str">
            <v>III kw. 2016</v>
          </cell>
          <cell r="N4" t="str">
            <v>IV kw. 2016</v>
          </cell>
        </row>
        <row r="5">
          <cell r="A5" t="str">
            <v>Zadłużenie sektora finansów publicznych</v>
          </cell>
          <cell r="B5" t="str">
            <v>mln zł</v>
          </cell>
          <cell r="C5">
            <v>782104.65954794222</v>
          </cell>
          <cell r="D5">
            <v>793558.85417761037</v>
          </cell>
          <cell r="E5">
            <v>802135.50090066984</v>
          </cell>
          <cell r="F5">
            <v>826774.70328177395</v>
          </cell>
          <cell r="G5">
            <v>848182.9117955087</v>
          </cell>
          <cell r="H5">
            <v>858209.33806050802</v>
          </cell>
          <cell r="I5">
            <v>876405.37540662533</v>
          </cell>
          <cell r="J5">
            <v>877282.43555864028</v>
          </cell>
          <cell r="K5">
            <v>899249.84742351866</v>
          </cell>
          <cell r="L5">
            <v>936950.98978094384</v>
          </cell>
          <cell r="M5">
            <v>939560.35427108989</v>
          </cell>
          <cell r="N5">
            <v>965202.69906968647</v>
          </cell>
        </row>
        <row r="6">
          <cell r="A6" t="str">
            <v>Zadłużenie sektora rządowego</v>
          </cell>
          <cell r="B6" t="str">
            <v>mln zł</v>
          </cell>
          <cell r="C6">
            <v>713977.11054786225</v>
          </cell>
          <cell r="D6">
            <v>726539.54799179034</v>
          </cell>
          <cell r="E6">
            <v>734375.70916164981</v>
          </cell>
          <cell r="F6">
            <v>754992.73574274394</v>
          </cell>
          <cell r="G6">
            <v>776967.38720701868</v>
          </cell>
          <cell r="H6">
            <v>786954.58408988803</v>
          </cell>
          <cell r="I6">
            <v>805733.20921559539</v>
          </cell>
          <cell r="J6">
            <v>805108.69532872038</v>
          </cell>
          <cell r="K6">
            <v>828469.87196018861</v>
          </cell>
          <cell r="L6">
            <v>867119.29335154383</v>
          </cell>
          <cell r="M6">
            <v>870488.48628068983</v>
          </cell>
          <cell r="N6">
            <v>895554.36728943652</v>
          </cell>
        </row>
        <row r="7">
          <cell r="A7" t="str">
            <v>Skarb Państwa</v>
          </cell>
          <cell r="B7" t="str">
            <v>mln zł</v>
          </cell>
          <cell r="C7">
            <v>712286.22550764214</v>
          </cell>
          <cell r="D7">
            <v>724745.2091114904</v>
          </cell>
          <cell r="E7">
            <v>732549.19349781971</v>
          </cell>
          <cell r="F7">
            <v>753332.21697701397</v>
          </cell>
          <cell r="G7">
            <v>775259.0372082286</v>
          </cell>
          <cell r="H7">
            <v>785263.9781542581</v>
          </cell>
          <cell r="I7">
            <v>803943.99294408539</v>
          </cell>
          <cell r="J7">
            <v>803371.88993463037</v>
          </cell>
          <cell r="K7">
            <v>826866.93621446856</v>
          </cell>
          <cell r="L7">
            <v>865570.74303037382</v>
          </cell>
          <cell r="M7">
            <v>868399.80075046979</v>
          </cell>
          <cell r="N7">
            <v>893889.48566504638</v>
          </cell>
        </row>
        <row r="8">
          <cell r="A8" t="str">
            <v>Państwowe fundusze celowe z osobowością prawną</v>
          </cell>
          <cell r="B8" t="str">
            <v>mln zł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2.5824000000000002E-4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Państwowe szkoły wyższe</v>
          </cell>
          <cell r="B9" t="str">
            <v>mln zł</v>
          </cell>
          <cell r="C9">
            <v>500.90371183000002</v>
          </cell>
          <cell r="D9">
            <v>498.93555527000001</v>
          </cell>
          <cell r="E9">
            <v>499.68762580999993</v>
          </cell>
          <cell r="F9">
            <v>477.77046236000001</v>
          </cell>
          <cell r="G9">
            <v>489.09195821000003</v>
          </cell>
          <cell r="H9">
            <v>459.70179244000002</v>
          </cell>
          <cell r="I9">
            <v>525.94416169999988</v>
          </cell>
          <cell r="J9">
            <v>478.90326224</v>
          </cell>
          <cell r="K9">
            <v>377.03318614999995</v>
          </cell>
          <cell r="L9">
            <v>370.5824326</v>
          </cell>
          <cell r="M9">
            <v>345.09002948</v>
          </cell>
          <cell r="N9">
            <v>332.69514143999999</v>
          </cell>
        </row>
        <row r="10">
          <cell r="A10" t="str">
            <v>Jednostki badawczo-rozwojowe</v>
          </cell>
          <cell r="B10" t="str">
            <v>mln zł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Samodzielne publiczne zakłady opieki zdrowotnej</v>
          </cell>
          <cell r="B11" t="str">
            <v>mln zł</v>
          </cell>
          <cell r="C11">
            <v>1167.07093407</v>
          </cell>
          <cell r="D11">
            <v>1226.7919614100001</v>
          </cell>
          <cell r="E11">
            <v>1222.3716434899998</v>
          </cell>
          <cell r="F11">
            <v>1172.4508842100001</v>
          </cell>
          <cell r="G11">
            <v>1213.5029591300001</v>
          </cell>
          <cell r="H11">
            <v>1225.7087035700001</v>
          </cell>
          <cell r="I11">
            <v>1231.9276248899998</v>
          </cell>
          <cell r="J11">
            <v>1212.5776604100001</v>
          </cell>
          <cell r="K11">
            <v>1202.06242243</v>
          </cell>
          <cell r="L11">
            <v>1153.2434350599999</v>
          </cell>
          <cell r="M11">
            <v>1368.2652724099999</v>
          </cell>
          <cell r="N11">
            <v>1327.03638275</v>
          </cell>
        </row>
        <row r="12">
          <cell r="A12" t="str">
            <v>Państwowe instytucje kultury</v>
          </cell>
          <cell r="B12" t="str">
            <v>mln zł</v>
          </cell>
          <cell r="C12">
            <v>3.55647241</v>
          </cell>
          <cell r="D12">
            <v>0.85643877999999929</v>
          </cell>
          <cell r="E12">
            <v>1.08634279</v>
          </cell>
          <cell r="F12">
            <v>2.4286429299999996</v>
          </cell>
          <cell r="G12">
            <v>1.4873034499999993</v>
          </cell>
          <cell r="H12">
            <v>1.0531513300000002</v>
          </cell>
          <cell r="I12">
            <v>8.8670427499999995</v>
          </cell>
          <cell r="J12">
            <v>7.3017568200000005</v>
          </cell>
          <cell r="K12">
            <v>7.0681320400000009</v>
          </cell>
          <cell r="L12">
            <v>6.4638287699999992</v>
          </cell>
          <cell r="M12">
            <v>1.0331463499999998</v>
          </cell>
          <cell r="N12">
            <v>0.49434572999999998</v>
          </cell>
        </row>
        <row r="13">
          <cell r="A13" t="str">
            <v>PAN i tworzone przez PAN jednostki organizacyjne</v>
          </cell>
          <cell r="B13" t="str">
            <v>mln zł</v>
          </cell>
          <cell r="C13">
            <v>1.9282135699999998</v>
          </cell>
          <cell r="D13">
            <v>1.8555566300000004</v>
          </cell>
          <cell r="E13">
            <v>1.3855317700000001</v>
          </cell>
          <cell r="F13">
            <v>5.6944211499999993</v>
          </cell>
          <cell r="G13">
            <v>2.1331705999999997</v>
          </cell>
          <cell r="H13">
            <v>2.2241766000000003</v>
          </cell>
          <cell r="I13">
            <v>2.9111875600000001</v>
          </cell>
          <cell r="J13">
            <v>35.760656539999999</v>
          </cell>
          <cell r="K13">
            <v>14.432101540000001</v>
          </cell>
          <cell r="L13">
            <v>14.246839789999999</v>
          </cell>
          <cell r="M13">
            <v>1.5884030600000001</v>
          </cell>
          <cell r="N13">
            <v>1.07585358</v>
          </cell>
        </row>
        <row r="14">
          <cell r="A14" t="str">
            <v>Pozostałe państwowe osoby prawne...</v>
          </cell>
          <cell r="B14" t="str">
            <v>mln zł</v>
          </cell>
          <cell r="C14">
            <v>17.42570834</v>
          </cell>
          <cell r="D14">
            <v>65.899368210000006</v>
          </cell>
          <cell r="E14">
            <v>101.98451996999999</v>
          </cell>
          <cell r="F14">
            <v>2.1743550799999998</v>
          </cell>
          <cell r="G14">
            <v>2.1346073999999993</v>
          </cell>
          <cell r="H14">
            <v>1.9181116899999999</v>
          </cell>
          <cell r="I14">
            <v>19.565996370000001</v>
          </cell>
          <cell r="J14">
            <v>2.2620580800000005</v>
          </cell>
          <cell r="K14">
            <v>2.3399035600000002</v>
          </cell>
          <cell r="L14">
            <v>4.0137849499999998</v>
          </cell>
          <cell r="M14">
            <v>372.70867891999995</v>
          </cell>
          <cell r="N14">
            <v>3.5799008900000002</v>
          </cell>
        </row>
        <row r="15">
          <cell r="A15" t="str">
            <v>Zadłużenie sektora samorządowego</v>
          </cell>
          <cell r="B15" t="str">
            <v>mln zł</v>
          </cell>
          <cell r="C15">
            <v>67965.555417399999</v>
          </cell>
          <cell r="D15">
            <v>66852.353481550002</v>
          </cell>
          <cell r="E15">
            <v>67637.489293180013</v>
          </cell>
          <cell r="F15">
            <v>71663.083372139998</v>
          </cell>
          <cell r="G15">
            <v>71101.626345900004</v>
          </cell>
          <cell r="H15">
            <v>71142.304387870012</v>
          </cell>
          <cell r="I15">
            <v>70569.524515639991</v>
          </cell>
          <cell r="J15">
            <v>72072.888194660016</v>
          </cell>
          <cell r="K15">
            <v>70698.852045959997</v>
          </cell>
          <cell r="L15">
            <v>69754.90822966001</v>
          </cell>
          <cell r="M15">
            <v>68997.109974400009</v>
          </cell>
          <cell r="N15">
            <v>69569.236448609983</v>
          </cell>
        </row>
        <row r="16">
          <cell r="A16" t="str">
            <v>Jednostki samorządu terytorialnego</v>
          </cell>
          <cell r="B16" t="str">
            <v>mln zł</v>
          </cell>
          <cell r="C16">
            <v>64868.880191529992</v>
          </cell>
          <cell r="D16">
            <v>63636.843647710004</v>
          </cell>
          <cell r="E16">
            <v>64315.68612815001</v>
          </cell>
          <cell r="F16">
            <v>68267.019680500001</v>
          </cell>
          <cell r="G16">
            <v>67646.8446902</v>
          </cell>
          <cell r="H16">
            <v>67461.914782020001</v>
          </cell>
          <cell r="I16">
            <v>66845.859038159993</v>
          </cell>
          <cell r="J16">
            <v>68351.661091900009</v>
          </cell>
          <cell r="K16">
            <v>67112.122351679995</v>
          </cell>
          <cell r="L16">
            <v>65995.30659338001</v>
          </cell>
          <cell r="M16">
            <v>65112.567302750002</v>
          </cell>
          <cell r="N16">
            <v>65852.594591169996</v>
          </cell>
        </row>
        <row r="17">
          <cell r="A17" t="str">
            <v xml:space="preserve">Samorządowe fundusze celowe z osobowością prawną </v>
          </cell>
          <cell r="B17" t="str">
            <v>mln zł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Samodzielne publiczne zakłady opieki zdrowotnej</v>
          </cell>
          <cell r="B18" t="str">
            <v>mln zł</v>
          </cell>
          <cell r="C18">
            <v>3041.96685342</v>
          </cell>
          <cell r="D18">
            <v>3161.4773114200002</v>
          </cell>
          <cell r="E18">
            <v>3265.8168941700001</v>
          </cell>
          <cell r="F18">
            <v>3330.9770236199997</v>
          </cell>
          <cell r="G18">
            <v>3379.9052353000002</v>
          </cell>
          <cell r="H18">
            <v>3609.9624811100002</v>
          </cell>
          <cell r="I18">
            <v>3653.2012642699997</v>
          </cell>
          <cell r="J18">
            <v>3625.51184956</v>
          </cell>
          <cell r="K18">
            <v>3510.1506857099998</v>
          </cell>
          <cell r="L18">
            <v>3673.8136981600001</v>
          </cell>
          <cell r="M18">
            <v>3802.0540397199998</v>
          </cell>
          <cell r="N18">
            <v>3646.1417811600004</v>
          </cell>
        </row>
        <row r="19">
          <cell r="A19" t="str">
            <v>Samorządowe instytucje kultury</v>
          </cell>
          <cell r="B19" t="str">
            <v>mln zł</v>
          </cell>
          <cell r="C19">
            <v>51.223766220000002</v>
          </cell>
          <cell r="D19">
            <v>50.943975280000004</v>
          </cell>
          <cell r="E19">
            <v>53.29961303000001</v>
          </cell>
          <cell r="F19">
            <v>61.717107409999997</v>
          </cell>
          <cell r="G19">
            <v>51.259169920000005</v>
          </cell>
          <cell r="H19">
            <v>48.092277180000011</v>
          </cell>
          <cell r="I19">
            <v>55.768173840000003</v>
          </cell>
          <cell r="J19">
            <v>63.141627939999999</v>
          </cell>
          <cell r="K19">
            <v>43.490676990000004</v>
          </cell>
          <cell r="L19">
            <v>42.214443670000001</v>
          </cell>
          <cell r="M19">
            <v>42.085628340000007</v>
          </cell>
          <cell r="N19">
            <v>35.739579429999999</v>
          </cell>
        </row>
        <row r="20">
          <cell r="A20" t="str">
            <v>Pozostałe samorządowe osoby prawne...</v>
          </cell>
          <cell r="B20" t="str">
            <v>mln zł</v>
          </cell>
          <cell r="C20">
            <v>3.4846062300000189</v>
          </cell>
          <cell r="D20">
            <v>3.0885471399999855</v>
          </cell>
          <cell r="E20">
            <v>2.6866578299999833</v>
          </cell>
          <cell r="F20">
            <v>3.3695606100000144</v>
          </cell>
          <cell r="G20">
            <v>23.61725048000002</v>
          </cell>
          <cell r="H20">
            <v>22.33484756000006</v>
          </cell>
          <cell r="I20">
            <v>14.696039370000005</v>
          </cell>
          <cell r="J20">
            <v>32.573625259999993</v>
          </cell>
          <cell r="K20">
            <v>33.088331580000045</v>
          </cell>
          <cell r="L20">
            <v>43.573494449999927</v>
          </cell>
          <cell r="M20">
            <v>40.403003590000033</v>
          </cell>
          <cell r="N20">
            <v>34.760496850000024</v>
          </cell>
        </row>
        <row r="21">
          <cell r="A21" t="str">
            <v>Zadłużenie sektora ubezpieczeń społecznych</v>
          </cell>
          <cell r="B21" t="str">
            <v>mln zł</v>
          </cell>
          <cell r="C21">
            <v>161.99358268000032</v>
          </cell>
          <cell r="D21">
            <v>166.95270427000048</v>
          </cell>
          <cell r="E21">
            <v>122.30244584000214</v>
          </cell>
          <cell r="F21">
            <v>118.88416689000091</v>
          </cell>
          <cell r="G21">
            <v>113.89824258999634</v>
          </cell>
          <cell r="H21">
            <v>112.44958275</v>
          </cell>
          <cell r="I21">
            <v>102.64167538999939</v>
          </cell>
          <cell r="J21">
            <v>100.85203526000214</v>
          </cell>
          <cell r="K21">
            <v>81.123417370002741</v>
          </cell>
          <cell r="L21">
            <v>76.788199739997864</v>
          </cell>
          <cell r="M21">
            <v>74.758015999999998</v>
          </cell>
          <cell r="N21">
            <v>79.095331639999387</v>
          </cell>
        </row>
        <row r="22">
          <cell r="A22" t="str">
            <v>Zakład Ubezpieczeń Społecznych</v>
          </cell>
          <cell r="B22" t="str">
            <v>mln zł</v>
          </cell>
          <cell r="C22">
            <v>0</v>
          </cell>
          <cell r="D22">
            <v>2.2000000000000001E-4</v>
          </cell>
          <cell r="E22">
            <v>2.1709330000000002E-2</v>
          </cell>
          <cell r="F22">
            <v>3.149035E-2</v>
          </cell>
          <cell r="G22">
            <v>0</v>
          </cell>
          <cell r="H22">
            <v>1.6275E-4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Fundusze zarządzane przez Zakład Ubezpieczeń Społecznych</v>
          </cell>
          <cell r="B23" t="str">
            <v>mln zł</v>
          </cell>
          <cell r="C23">
            <v>161.99358268000032</v>
          </cell>
          <cell r="D23">
            <v>166.95248427000047</v>
          </cell>
          <cell r="E23">
            <v>122.28073651000214</v>
          </cell>
          <cell r="F23">
            <v>118.85267654000091</v>
          </cell>
          <cell r="G23">
            <v>113.89824258999634</v>
          </cell>
          <cell r="H23">
            <v>112.44942</v>
          </cell>
          <cell r="I23">
            <v>102.64167538999939</v>
          </cell>
          <cell r="J23">
            <v>100.85203526000214</v>
          </cell>
          <cell r="K23">
            <v>81.123417370002741</v>
          </cell>
          <cell r="L23">
            <v>76.788199739997864</v>
          </cell>
          <cell r="M23">
            <v>74.758015999999998</v>
          </cell>
          <cell r="N23">
            <v>79.095331639999387</v>
          </cell>
        </row>
        <row r="24">
          <cell r="A24" t="str">
            <v>Kasa Rolniczego Ubezpieczenia Społecznego</v>
          </cell>
          <cell r="B24" t="str">
            <v>mln zł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Narodowy Fundusz Zdrowia</v>
          </cell>
          <cell r="B25" t="str">
            <v>mln zł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A27" t="str">
            <v>TAB. 23.   ZADŁUŻENIE SEKTORA FINANSÓW PUBLICZNYCH</v>
          </cell>
        </row>
        <row r="29">
          <cell r="A29" t="str">
            <v>PAŃSTWOWY DŁUG PUBLICZNY</v>
          </cell>
        </row>
        <row r="30">
          <cell r="B30" t="str">
            <v>jedn.</v>
          </cell>
          <cell r="C30">
            <v>2005</v>
          </cell>
          <cell r="D30">
            <v>2006</v>
          </cell>
          <cell r="E30">
            <v>2007</v>
          </cell>
          <cell r="F30">
            <v>2008</v>
          </cell>
          <cell r="G30">
            <v>2009</v>
          </cell>
          <cell r="H30">
            <v>2010</v>
          </cell>
          <cell r="I30">
            <v>2011</v>
          </cell>
          <cell r="J30">
            <v>2012</v>
          </cell>
          <cell r="K30">
            <v>2013</v>
          </cell>
          <cell r="L30">
            <v>2014</v>
          </cell>
          <cell r="M30">
            <v>2015</v>
          </cell>
          <cell r="N30">
            <v>2016</v>
          </cell>
        </row>
        <row r="31">
          <cell r="A31" t="str">
            <v>Zadłużenie sektora finansów publicznych</v>
          </cell>
          <cell r="B31" t="str">
            <v>mln zł</v>
          </cell>
          <cell r="C31">
            <v>466590.931517997</v>
          </cell>
          <cell r="D31">
            <v>506263.56129435386</v>
          </cell>
          <cell r="E31">
            <v>527441.79841376317</v>
          </cell>
          <cell r="F31">
            <v>597764.42921116226</v>
          </cell>
          <cell r="G31">
            <v>669876.42472190119</v>
          </cell>
          <cell r="H31">
            <v>747899.24495773215</v>
          </cell>
          <cell r="I31">
            <v>815346.19364183268</v>
          </cell>
          <cell r="J31">
            <v>840476.80964681169</v>
          </cell>
          <cell r="K31">
            <v>882292.96684546955</v>
          </cell>
          <cell r="L31">
            <v>826774.70328177395</v>
          </cell>
          <cell r="M31">
            <v>877282.43555864028</v>
          </cell>
          <cell r="N31">
            <v>965202.69906968647</v>
          </cell>
        </row>
        <row r="32">
          <cell r="A32" t="str">
            <v>Zadłużenie sektora rządowego</v>
          </cell>
          <cell r="B32" t="str">
            <v>mln zł</v>
          </cell>
          <cell r="C32">
            <v>439334.87468899699</v>
          </cell>
          <cell r="D32">
            <v>477920.25942428387</v>
          </cell>
          <cell r="E32">
            <v>500213.80490697315</v>
          </cell>
          <cell r="F32">
            <v>566883.00261860224</v>
          </cell>
          <cell r="G32">
            <v>623591.99447570124</v>
          </cell>
          <cell r="H32">
            <v>692360.46214664215</v>
          </cell>
          <cell r="I32">
            <v>748805.85308493266</v>
          </cell>
          <cell r="J32">
            <v>770819.48464492173</v>
          </cell>
          <cell r="K32">
            <v>813515.32862585946</v>
          </cell>
          <cell r="L32">
            <v>754992.73574274394</v>
          </cell>
          <cell r="M32">
            <v>805108.69532872038</v>
          </cell>
          <cell r="N32">
            <v>895554.36728943652</v>
          </cell>
        </row>
        <row r="33">
          <cell r="A33" t="str">
            <v>Skarb Państwa</v>
          </cell>
          <cell r="B33" t="str">
            <v>mln zł</v>
          </cell>
          <cell r="C33">
            <v>438416.23788572697</v>
          </cell>
          <cell r="D33">
            <v>476552.35949593381</v>
          </cell>
          <cell r="E33">
            <v>498962.5309886231</v>
          </cell>
          <cell r="F33">
            <v>565461.58310075232</v>
          </cell>
          <cell r="G33">
            <v>622389.78585740132</v>
          </cell>
          <cell r="H33">
            <v>691210.1028461922</v>
          </cell>
          <cell r="I33">
            <v>747504.26103897265</v>
          </cell>
          <cell r="J33">
            <v>769128.75607327186</v>
          </cell>
          <cell r="K33">
            <v>811827.11855844944</v>
          </cell>
          <cell r="L33">
            <v>753332.21697701397</v>
          </cell>
          <cell r="M33">
            <v>803371.88993463037</v>
          </cell>
          <cell r="N33">
            <v>893889.48566504638</v>
          </cell>
        </row>
        <row r="34">
          <cell r="A34" t="str">
            <v>Państwowe fundusze celowe z osobowością prawną</v>
          </cell>
          <cell r="B34" t="str">
            <v>mln zł</v>
          </cell>
          <cell r="C34">
            <v>0</v>
          </cell>
          <cell r="D34">
            <v>0</v>
          </cell>
          <cell r="E34">
            <v>0.39511400000000002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Państwowe szkoły wyższe</v>
          </cell>
          <cell r="B35" t="str">
            <v>mln zł</v>
          </cell>
          <cell r="C35">
            <v>146.55995799999999</v>
          </cell>
          <cell r="D35">
            <v>247.64583999999999</v>
          </cell>
          <cell r="E35">
            <v>246.93884700000001</v>
          </cell>
          <cell r="F35">
            <v>298.165165</v>
          </cell>
          <cell r="G35">
            <v>239.14038099999999</v>
          </cell>
          <cell r="H35">
            <v>274.04269244</v>
          </cell>
          <cell r="I35">
            <v>332.39582580000001</v>
          </cell>
          <cell r="J35">
            <v>486.35340324000003</v>
          </cell>
          <cell r="K35">
            <v>531.86894430000007</v>
          </cell>
          <cell r="L35">
            <v>477.77046236000001</v>
          </cell>
          <cell r="M35">
            <v>478.90326224</v>
          </cell>
          <cell r="N35">
            <v>332.69514143999999</v>
          </cell>
        </row>
        <row r="36">
          <cell r="A36" t="str">
            <v>Jednostki badawczo-rozwojowe</v>
          </cell>
          <cell r="B36" t="str">
            <v>mln zł</v>
          </cell>
          <cell r="C36">
            <v>152.86897200000001</v>
          </cell>
          <cell r="D36">
            <v>186.43923000000001</v>
          </cell>
          <cell r="E36">
            <v>203.66116</v>
          </cell>
          <cell r="F36">
            <v>242.094943</v>
          </cell>
          <cell r="G36">
            <v>233.62337299999999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Samodzielne publiczne zakłady opieki zdrowotnej</v>
          </cell>
          <cell r="B37" t="str">
            <v>mln zł</v>
          </cell>
          <cell r="C37">
            <v>526.62972100000002</v>
          </cell>
          <cell r="D37">
            <v>705.35913211000002</v>
          </cell>
          <cell r="E37">
            <v>734.0764399200001</v>
          </cell>
          <cell r="F37">
            <v>775.4807668599999</v>
          </cell>
          <cell r="G37">
            <v>700.22280699999999</v>
          </cell>
          <cell r="H37">
            <v>831.87113445</v>
          </cell>
          <cell r="I37">
            <v>951.08487165999998</v>
          </cell>
          <cell r="J37">
            <v>1188.6393943199998</v>
          </cell>
          <cell r="K37">
            <v>1133.5490304100001</v>
          </cell>
          <cell r="L37">
            <v>1172.4508842100001</v>
          </cell>
          <cell r="M37">
            <v>1212.5776604100001</v>
          </cell>
          <cell r="N37">
            <v>1327.03638275</v>
          </cell>
        </row>
        <row r="38">
          <cell r="A38" t="str">
            <v>Państwowe instytucje kultury</v>
          </cell>
          <cell r="B38" t="str">
            <v>mln zł</v>
          </cell>
          <cell r="C38">
            <v>34.476778000000003</v>
          </cell>
          <cell r="D38">
            <v>38.150390999999999</v>
          </cell>
          <cell r="E38">
            <v>52.941240999999998</v>
          </cell>
          <cell r="F38">
            <v>20.292093999999999</v>
          </cell>
          <cell r="G38">
            <v>14.686685000000001</v>
          </cell>
          <cell r="H38">
            <v>32.780127640000003</v>
          </cell>
          <cell r="I38">
            <v>7.809279619999999</v>
          </cell>
          <cell r="J38">
            <v>3.1241274100000003</v>
          </cell>
          <cell r="K38">
            <v>8.2619159299999989</v>
          </cell>
          <cell r="L38">
            <v>2.4286429299999996</v>
          </cell>
          <cell r="M38">
            <v>7.3017568200000005</v>
          </cell>
          <cell r="N38">
            <v>0.49434572999999998</v>
          </cell>
        </row>
        <row r="39">
          <cell r="A39" t="str">
            <v>PAN i tworzone przez PAN jednostki organizacyjne</v>
          </cell>
          <cell r="B39" t="str">
            <v>mln zł</v>
          </cell>
          <cell r="C39">
            <v>3.1901190000000001</v>
          </cell>
          <cell r="D39">
            <v>9.0093219999999992</v>
          </cell>
          <cell r="E39">
            <v>4.8033080000000004</v>
          </cell>
          <cell r="F39">
            <v>5.4510259999999997</v>
          </cell>
          <cell r="G39">
            <v>6.4678110000000002</v>
          </cell>
          <cell r="H39">
            <v>6.9175178999999982</v>
          </cell>
          <cell r="I39">
            <v>5.9719970800000004</v>
          </cell>
          <cell r="J39">
            <v>4.7160725800000005</v>
          </cell>
          <cell r="K39">
            <v>2.0896398999999999</v>
          </cell>
          <cell r="L39">
            <v>5.6944211499999993</v>
          </cell>
          <cell r="M39">
            <v>35.760656539999999</v>
          </cell>
          <cell r="N39">
            <v>1.07585358</v>
          </cell>
        </row>
        <row r="40">
          <cell r="A40" t="str">
            <v>Pozostałe państwowe osoby prawne...</v>
          </cell>
          <cell r="B40" t="str">
            <v>mln zł</v>
          </cell>
          <cell r="C40">
            <v>54.911255269999984</v>
          </cell>
          <cell r="D40">
            <v>181.29601323999978</v>
          </cell>
          <cell r="E40">
            <v>8.4578084300000071</v>
          </cell>
          <cell r="F40">
            <v>79.93552299000001</v>
          </cell>
          <cell r="G40">
            <v>8.0675613000001913</v>
          </cell>
          <cell r="H40">
            <v>4.747828019999961</v>
          </cell>
          <cell r="I40">
            <v>4.3300717999999998</v>
          </cell>
          <cell r="J40">
            <v>7.8955740999999993</v>
          </cell>
          <cell r="K40">
            <v>12.440536870000001</v>
          </cell>
          <cell r="L40">
            <v>2.1743550799999998</v>
          </cell>
          <cell r="M40">
            <v>2.2620580800000005</v>
          </cell>
          <cell r="N40">
            <v>3.5799008900000002</v>
          </cell>
        </row>
        <row r="41">
          <cell r="A41" t="str">
            <v>Zadłużenie sektora samorządowego</v>
          </cell>
          <cell r="B41" t="str">
            <v>mln zł</v>
          </cell>
          <cell r="C41">
            <v>20172.227926</v>
          </cell>
          <cell r="D41">
            <v>23282.989724069994</v>
          </cell>
          <cell r="E41">
            <v>24483.100859439994</v>
          </cell>
          <cell r="F41">
            <v>28106.755435530002</v>
          </cell>
          <cell r="G41">
            <v>39324.659594299992</v>
          </cell>
          <cell r="H41">
            <v>53519.457007489997</v>
          </cell>
          <cell r="I41">
            <v>64261.262960569991</v>
          </cell>
          <cell r="J41">
            <v>67398.239511679989</v>
          </cell>
          <cell r="K41">
            <v>68397.555418349992</v>
          </cell>
          <cell r="L41">
            <v>71663.083372139998</v>
          </cell>
          <cell r="M41">
            <v>72072.888194660016</v>
          </cell>
          <cell r="N41">
            <v>69569.236448609983</v>
          </cell>
        </row>
        <row r="42">
          <cell r="A42" t="str">
            <v>Jednostki samorządu terytorialnego</v>
          </cell>
          <cell r="B42" t="str">
            <v>mln zł</v>
          </cell>
          <cell r="C42">
            <v>17155.701668999998</v>
          </cell>
          <cell r="D42">
            <v>19990.782240069995</v>
          </cell>
          <cell r="E42">
            <v>21203.280453439995</v>
          </cell>
          <cell r="F42">
            <v>24966.678371150003</v>
          </cell>
          <cell r="G42">
            <v>36371.277801639997</v>
          </cell>
          <cell r="H42">
            <v>50568.833327709996</v>
          </cell>
          <cell r="I42">
            <v>61190.112649259994</v>
          </cell>
          <cell r="J42">
            <v>64020.203105380002</v>
          </cell>
          <cell r="K42">
            <v>65210.102439409995</v>
          </cell>
          <cell r="L42">
            <v>68267.019680500001</v>
          </cell>
          <cell r="M42">
            <v>68351.661091900009</v>
          </cell>
          <cell r="N42">
            <v>65852.594591169996</v>
          </cell>
        </row>
        <row r="43">
          <cell r="A43" t="str">
            <v xml:space="preserve">Samorządowe fundusze celowe z osobowością prawną </v>
          </cell>
          <cell r="B43" t="str">
            <v>mln zł</v>
          </cell>
          <cell r="C43">
            <v>1.3289169999999999</v>
          </cell>
          <cell r="D43">
            <v>1.0659E-2</v>
          </cell>
          <cell r="E43">
            <v>14.426035000000001</v>
          </cell>
          <cell r="F43">
            <v>14.472441999999999</v>
          </cell>
          <cell r="G43">
            <v>2.1850999999999999E-2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Samodzielne publiczne zakłady opieki zdrowotnej</v>
          </cell>
          <cell r="B44" t="str">
            <v>mln zł</v>
          </cell>
          <cell r="C44">
            <v>2953.0765649999998</v>
          </cell>
          <cell r="D44">
            <v>3226.887772</v>
          </cell>
          <cell r="E44">
            <v>3202.8480410000002</v>
          </cell>
          <cell r="F44">
            <v>3087.5187367600001</v>
          </cell>
          <cell r="G44">
            <v>2916.5208750700003</v>
          </cell>
          <cell r="H44">
            <v>2869.4875607200001</v>
          </cell>
          <cell r="I44">
            <v>2999.8134981500002</v>
          </cell>
          <cell r="J44">
            <v>3314.0579988999998</v>
          </cell>
          <cell r="K44">
            <v>3129.1283102900002</v>
          </cell>
          <cell r="L44">
            <v>3330.9770236199997</v>
          </cell>
          <cell r="M44">
            <v>3625.51184956</v>
          </cell>
          <cell r="N44">
            <v>3646.1417811600004</v>
          </cell>
        </row>
        <row r="45">
          <cell r="A45" t="str">
            <v>Samorządowe instytucje kultury</v>
          </cell>
          <cell r="B45" t="str">
            <v>mln zł</v>
          </cell>
          <cell r="C45">
            <v>25.490342999999999</v>
          </cell>
          <cell r="D45">
            <v>56.496847000000002</v>
          </cell>
          <cell r="E45">
            <v>48.166811000000003</v>
          </cell>
          <cell r="F45">
            <v>24.469475619999997</v>
          </cell>
          <cell r="G45">
            <v>27.126346589999997</v>
          </cell>
          <cell r="H45">
            <v>61.60207089</v>
          </cell>
          <cell r="I45">
            <v>63.154133259999995</v>
          </cell>
          <cell r="J45">
            <v>58.059712850000004</v>
          </cell>
          <cell r="K45">
            <v>54.477139770000008</v>
          </cell>
          <cell r="L45">
            <v>61.717107409999997</v>
          </cell>
          <cell r="M45">
            <v>63.141627939999999</v>
          </cell>
          <cell r="N45">
            <v>35.739579429999999</v>
          </cell>
        </row>
        <row r="46">
          <cell r="A46" t="str">
            <v>Pozostałe samorządowe osoby prawne...</v>
          </cell>
          <cell r="B46" t="str">
            <v>mln zł</v>
          </cell>
          <cell r="C46">
            <v>36.630431999999999</v>
          </cell>
          <cell r="D46">
            <v>8.8122059999999998</v>
          </cell>
          <cell r="E46">
            <v>14.379519</v>
          </cell>
          <cell r="F46">
            <v>13.61641</v>
          </cell>
          <cell r="G46">
            <v>9.7127199999999991</v>
          </cell>
          <cell r="H46">
            <v>19.534048170000002</v>
          </cell>
          <cell r="I46">
            <v>8.1826799000000054</v>
          </cell>
          <cell r="J46">
            <v>5.9186945500000121</v>
          </cell>
          <cell r="K46">
            <v>3.8475288799999952</v>
          </cell>
          <cell r="L46">
            <v>3.3695606100000144</v>
          </cell>
          <cell r="M46">
            <v>32.573625259999993</v>
          </cell>
          <cell r="N46">
            <v>34.760496850000024</v>
          </cell>
        </row>
        <row r="47">
          <cell r="A47" t="str">
            <v>Zadłużenie sektora ubezpieczeń społecznych</v>
          </cell>
          <cell r="B47" t="str">
            <v>mln zł</v>
          </cell>
          <cell r="C47">
            <v>7083.8289030000005</v>
          </cell>
          <cell r="D47">
            <v>5060.3121460000002</v>
          </cell>
          <cell r="E47">
            <v>2744.8926473499996</v>
          </cell>
          <cell r="F47">
            <v>2774.6711570300004</v>
          </cell>
          <cell r="G47">
            <v>6959.7706519000003</v>
          </cell>
          <cell r="H47">
            <v>2019.3258036000004</v>
          </cell>
          <cell r="I47">
            <v>2279.0775963300021</v>
          </cell>
          <cell r="J47">
            <v>2259.0854902099991</v>
          </cell>
          <cell r="K47">
            <v>380.08280126000034</v>
          </cell>
          <cell r="L47">
            <v>118.88416689000091</v>
          </cell>
          <cell r="M47">
            <v>100.85203526000214</v>
          </cell>
          <cell r="N47">
            <v>79.095331639999387</v>
          </cell>
        </row>
        <row r="48">
          <cell r="A48" t="str">
            <v>Zakład Ubezpieczeń Społecznych</v>
          </cell>
          <cell r="B48" t="str">
            <v>mln zł</v>
          </cell>
          <cell r="C48">
            <v>2.8903000000000002E-2</v>
          </cell>
          <cell r="D48">
            <v>1.0999999999999999E-2</v>
          </cell>
          <cell r="E48">
            <v>6.0000000000000001E-3</v>
          </cell>
          <cell r="F48">
            <v>7.0000000000000001E-3</v>
          </cell>
          <cell r="G48">
            <v>6.8409999999999999E-3</v>
          </cell>
          <cell r="H48">
            <v>0</v>
          </cell>
          <cell r="I48">
            <v>2.2755000000000002E-3</v>
          </cell>
          <cell r="J48">
            <v>0</v>
          </cell>
          <cell r="K48">
            <v>1.218583E-2</v>
          </cell>
          <cell r="L48">
            <v>3.149035E-2</v>
          </cell>
          <cell r="M48">
            <v>0</v>
          </cell>
          <cell r="N48">
            <v>0</v>
          </cell>
        </row>
        <row r="49">
          <cell r="A49" t="str">
            <v>Fundusze zarządzane przez Zakład Ubezpieczeń Społecznych</v>
          </cell>
          <cell r="B49" t="str">
            <v>mln zł</v>
          </cell>
          <cell r="C49">
            <v>7083.8</v>
          </cell>
          <cell r="D49">
            <v>5060.3</v>
          </cell>
          <cell r="E49">
            <v>2744.8866473499997</v>
          </cell>
          <cell r="F49">
            <v>2774.6641570300003</v>
          </cell>
          <cell r="G49">
            <v>6959.7638109</v>
          </cell>
          <cell r="H49">
            <v>2019.3258036000004</v>
          </cell>
          <cell r="I49">
            <v>2279.0753208300021</v>
          </cell>
          <cell r="J49">
            <v>2259.0854902099991</v>
          </cell>
          <cell r="K49">
            <v>380.07061543000032</v>
          </cell>
          <cell r="L49">
            <v>118.85267654000091</v>
          </cell>
          <cell r="M49">
            <v>100.85203526000214</v>
          </cell>
          <cell r="N49">
            <v>79.095331639999387</v>
          </cell>
        </row>
        <row r="50">
          <cell r="A50" t="str">
            <v>Kasa Rolniczego Ubezpieczenia Społecznego</v>
          </cell>
          <cell r="B50" t="str">
            <v>mln zł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Narodowy Fundusz Zdrowia</v>
          </cell>
          <cell r="B51" t="str">
            <v>mln zł</v>
          </cell>
          <cell r="C51">
            <v>0</v>
          </cell>
          <cell r="D51">
            <v>1.1460000000000001E-3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Źródło: MF</v>
          </cell>
        </row>
      </sheetData>
      <sheetData sheetId="7">
        <row r="1">
          <cell r="A1" t="str">
            <v>TAB. 24.   ZADŁUŻENIE SEKTORA FINANSÓW PUBLICZNYCH</v>
          </cell>
        </row>
        <row r="3">
          <cell r="A3" t="str">
            <v xml:space="preserve">ZADŁUŻENIE SKARBU PAŃSTWA (wg nominału) </v>
          </cell>
        </row>
        <row r="4">
          <cell r="B4" t="str">
            <v>jedn.</v>
          </cell>
          <cell r="C4" t="str">
            <v>I kw. 2014</v>
          </cell>
          <cell r="D4" t="str">
            <v>II kw. 2014</v>
          </cell>
          <cell r="E4" t="str">
            <v>III kw. 2014</v>
          </cell>
          <cell r="F4" t="str">
            <v>IV kw. 2014</v>
          </cell>
          <cell r="G4" t="str">
            <v>I kw. 2015</v>
          </cell>
          <cell r="H4" t="str">
            <v>II kw. 2015</v>
          </cell>
          <cell r="I4" t="str">
            <v>III kw. 2015</v>
          </cell>
          <cell r="J4" t="str">
            <v>IV kw. 2015</v>
          </cell>
          <cell r="K4" t="str">
            <v>I kw. 2016</v>
          </cell>
          <cell r="L4" t="str">
            <v>II kw. 2016</v>
          </cell>
          <cell r="M4" t="str">
            <v>III kw. 2016</v>
          </cell>
          <cell r="N4" t="str">
            <v>IV kw. 2016</v>
          </cell>
        </row>
        <row r="5">
          <cell r="A5" t="str">
            <v>Zadłużenie Skarbu Państwa</v>
          </cell>
          <cell r="B5" t="str">
            <v>mln zł</v>
          </cell>
          <cell r="C5">
            <v>738149.71807443211</v>
          </cell>
          <cell r="D5">
            <v>750203.97694680037</v>
          </cell>
          <cell r="E5">
            <v>759713.73095546907</v>
          </cell>
          <cell r="F5">
            <v>779938.40371888399</v>
          </cell>
          <cell r="G5">
            <v>806423.18183428864</v>
          </cell>
          <cell r="H5">
            <v>817800.66878939816</v>
          </cell>
          <cell r="I5">
            <v>837652.46273629542</v>
          </cell>
          <cell r="J5">
            <v>834550.62095177034</v>
          </cell>
          <cell r="K5">
            <v>858423.44259631855</v>
          </cell>
          <cell r="L5">
            <v>898988.81211755378</v>
          </cell>
          <cell r="M5">
            <v>902709.47413936979</v>
          </cell>
          <cell r="N5">
            <v>928662.37425644638</v>
          </cell>
        </row>
        <row r="6">
          <cell r="A6" t="str">
            <v>Dług krajowy</v>
          </cell>
          <cell r="B6" t="str">
            <v>mln zł</v>
          </cell>
          <cell r="C6">
            <v>476193.22662625002</v>
          </cell>
          <cell r="D6">
            <v>488822.72346471006</v>
          </cell>
          <cell r="E6">
            <v>493166.25347456004</v>
          </cell>
          <cell r="F6">
            <v>503079.03643897001</v>
          </cell>
          <cell r="G6">
            <v>532455.53147061996</v>
          </cell>
          <cell r="H6">
            <v>539257.55451891001</v>
          </cell>
          <cell r="I6">
            <v>555441.38949004002</v>
          </cell>
          <cell r="J6">
            <v>543262.20014239999</v>
          </cell>
          <cell r="K6">
            <v>574572.03988815006</v>
          </cell>
          <cell r="L6">
            <v>592249.31445955019</v>
          </cell>
          <cell r="M6">
            <v>602632.04155497998</v>
          </cell>
          <cell r="N6">
            <v>609199.13389397005</v>
          </cell>
        </row>
        <row r="7">
          <cell r="A7" t="str">
            <v>obligacje rynkowe</v>
          </cell>
          <cell r="B7" t="str">
            <v>mln zł</v>
          </cell>
          <cell r="C7">
            <v>455680.63937054004</v>
          </cell>
          <cell r="D7">
            <v>467797.78696543007</v>
          </cell>
          <cell r="E7">
            <v>471551.25890270004</v>
          </cell>
          <cell r="F7">
            <v>482942.76401291997</v>
          </cell>
          <cell r="G7">
            <v>503950.33759825997</v>
          </cell>
          <cell r="H7">
            <v>508923.41382565995</v>
          </cell>
          <cell r="I7">
            <v>524393.80726022995</v>
          </cell>
          <cell r="J7">
            <v>513385.09679195</v>
          </cell>
          <cell r="K7">
            <v>537554.7310111</v>
          </cell>
          <cell r="L7">
            <v>553828.90059611003</v>
          </cell>
          <cell r="M7">
            <v>567883.12444100005</v>
          </cell>
          <cell r="N7">
            <v>576701.24393904011</v>
          </cell>
        </row>
        <row r="8">
          <cell r="A8" t="str">
            <v>bony skarbowe</v>
          </cell>
          <cell r="B8" t="str">
            <v>mln zł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6482.3</v>
          </cell>
          <cell r="L8">
            <v>6482.3</v>
          </cell>
          <cell r="M8">
            <v>1692</v>
          </cell>
          <cell r="N8">
            <v>0</v>
          </cell>
        </row>
        <row r="9">
          <cell r="A9" t="str">
            <v>obligacje oszczędnościowe</v>
          </cell>
          <cell r="B9" t="str">
            <v>mln zł</v>
          </cell>
          <cell r="C9">
            <v>9087.7176000000036</v>
          </cell>
          <cell r="D9">
            <v>9215.0935999999929</v>
          </cell>
          <cell r="E9">
            <v>9130.5115000000096</v>
          </cell>
          <cell r="F9">
            <v>8898.4873000000116</v>
          </cell>
          <cell r="G9">
            <v>8965.1648000000168</v>
          </cell>
          <cell r="H9">
            <v>9109.960200000005</v>
          </cell>
          <cell r="I9">
            <v>9314.441400000007</v>
          </cell>
          <cell r="J9">
            <v>10310.381300000006</v>
          </cell>
          <cell r="K9">
            <v>10573.904900000001</v>
          </cell>
          <cell r="L9">
            <v>10947.32240000001</v>
          </cell>
          <cell r="M9">
            <v>11303.232400000008</v>
          </cell>
          <cell r="N9">
            <v>11233.637000000015</v>
          </cell>
        </row>
        <row r="10">
          <cell r="A10" t="str">
            <v>obligacje nierynkowe</v>
          </cell>
          <cell r="B10" t="str">
            <v>mln zł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pozostały dług krajowy</v>
          </cell>
          <cell r="B11" t="str">
            <v>mln zł</v>
          </cell>
          <cell r="C11">
            <v>11424.869655710001</v>
          </cell>
          <cell r="D11">
            <v>11809.84289928</v>
          </cell>
          <cell r="E11">
            <v>12484.483071860002</v>
          </cell>
          <cell r="F11">
            <v>11237.785126049999</v>
          </cell>
          <cell r="G11">
            <v>19540.029072359997</v>
          </cell>
          <cell r="H11">
            <v>21224.180493250002</v>
          </cell>
          <cell r="I11">
            <v>21733.140829810003</v>
          </cell>
          <cell r="J11">
            <v>19566.72205045</v>
          </cell>
          <cell r="K11">
            <v>19961.103977049999</v>
          </cell>
          <cell r="L11">
            <v>20990.791463440004</v>
          </cell>
          <cell r="M11">
            <v>21753.684713979997</v>
          </cell>
          <cell r="N11">
            <v>21264.252954930002</v>
          </cell>
        </row>
        <row r="12">
          <cell r="A12" t="str">
            <v>Dług zagraniczny</v>
          </cell>
          <cell r="B12" t="str">
            <v>mln zł</v>
          </cell>
          <cell r="C12">
            <v>261956.49144818203</v>
          </cell>
          <cell r="D12">
            <v>261381.25348209028</v>
          </cell>
          <cell r="E12">
            <v>266547.47748090903</v>
          </cell>
          <cell r="F12">
            <v>276859.36727991363</v>
          </cell>
          <cell r="G12">
            <v>273967.65036366868</v>
          </cell>
          <cell r="H12">
            <v>278543.11427048821</v>
          </cell>
          <cell r="I12">
            <v>282211.0732462554</v>
          </cell>
          <cell r="J12">
            <v>291288.42080937029</v>
          </cell>
          <cell r="K12">
            <v>283851.40270816849</v>
          </cell>
          <cell r="L12">
            <v>306739.49765800365</v>
          </cell>
          <cell r="M12">
            <v>300077.43258438987</v>
          </cell>
          <cell r="N12">
            <v>319463.24036247632</v>
          </cell>
        </row>
        <row r="13">
          <cell r="A13" t="str">
            <v>Dług z tytułu SPW</v>
          </cell>
          <cell r="B13" t="str">
            <v>mln zł</v>
          </cell>
          <cell r="C13">
            <v>200674.40846399998</v>
          </cell>
          <cell r="D13">
            <v>200883.55591300008</v>
          </cell>
          <cell r="E13">
            <v>203290.24729299996</v>
          </cell>
          <cell r="F13">
            <v>208420.12325199999</v>
          </cell>
          <cell r="G13">
            <v>208931.85146250008</v>
          </cell>
          <cell r="H13">
            <v>212046.69702250004</v>
          </cell>
          <cell r="I13">
            <v>211336.85543039991</v>
          </cell>
          <cell r="J13">
            <v>215629.40359999999</v>
          </cell>
          <cell r="K13">
            <v>210789.31860000003</v>
          </cell>
          <cell r="L13">
            <v>231588.89580000003</v>
          </cell>
          <cell r="M13">
            <v>227301.38459999999</v>
          </cell>
          <cell r="N13">
            <v>241487.78680000009</v>
          </cell>
        </row>
        <row r="14">
          <cell r="A14" t="str">
            <v>obligacje typu Brady</v>
          </cell>
          <cell r="B14" t="str">
            <v>mln zł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obligacje zagraniczne</v>
          </cell>
          <cell r="B15" t="str">
            <v>mln zł</v>
          </cell>
          <cell r="C15">
            <v>200674.40846399998</v>
          </cell>
          <cell r="D15">
            <v>200883.55591300008</v>
          </cell>
          <cell r="E15">
            <v>203290.24729299996</v>
          </cell>
          <cell r="F15">
            <v>208420.12325199999</v>
          </cell>
          <cell r="G15">
            <v>208931.85146250008</v>
          </cell>
          <cell r="H15">
            <v>212046.69702250004</v>
          </cell>
          <cell r="I15">
            <v>211336.85543039991</v>
          </cell>
          <cell r="J15">
            <v>215629.40359999999</v>
          </cell>
          <cell r="K15">
            <v>210789.31860000003</v>
          </cell>
          <cell r="L15">
            <v>231588.89580000003</v>
          </cell>
          <cell r="M15">
            <v>227301.38459999999</v>
          </cell>
          <cell r="N15">
            <v>241487.78680000009</v>
          </cell>
        </row>
        <row r="16">
          <cell r="A16" t="str">
            <v>Dług z tytułu kredytów</v>
          </cell>
          <cell r="B16" t="str">
            <v>mln zł</v>
          </cell>
          <cell r="C16">
            <v>61282.079790182062</v>
          </cell>
          <cell r="D16">
            <v>60497.697212090185</v>
          </cell>
          <cell r="E16">
            <v>63257.230187909052</v>
          </cell>
          <cell r="F16">
            <v>68439.244027913635</v>
          </cell>
          <cell r="G16">
            <v>65034.938999568629</v>
          </cell>
          <cell r="H16">
            <v>66493.132955988171</v>
          </cell>
          <cell r="I16">
            <v>70874.21540485548</v>
          </cell>
          <cell r="J16">
            <v>75652.506705390319</v>
          </cell>
          <cell r="K16">
            <v>73056.733810698453</v>
          </cell>
          <cell r="L16">
            <v>75029.132880933612</v>
          </cell>
          <cell r="M16">
            <v>72659.971009089888</v>
          </cell>
          <cell r="N16">
            <v>77959.434459636221</v>
          </cell>
        </row>
        <row r="17">
          <cell r="A17" t="str">
            <v>Klub Paryski</v>
          </cell>
          <cell r="B17" t="str">
            <v>mln zł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Międzynarodowe Instytucje Finansowe </v>
          </cell>
          <cell r="B18" t="str">
            <v>mln zł</v>
          </cell>
          <cell r="C18">
            <v>61248.066187046061</v>
          </cell>
          <cell r="D18">
            <v>60462.933172850186</v>
          </cell>
          <cell r="E18">
            <v>63239.826198665636</v>
          </cell>
          <cell r="F18">
            <v>68422.27364966998</v>
          </cell>
          <cell r="G18">
            <v>65034.938999568629</v>
          </cell>
          <cell r="H18">
            <v>66493.132955988171</v>
          </cell>
          <cell r="I18">
            <v>70874.21540485548</v>
          </cell>
          <cell r="J18">
            <v>75652.506705390319</v>
          </cell>
          <cell r="K18">
            <v>73056.733810698453</v>
          </cell>
          <cell r="L18">
            <v>75029.132880933612</v>
          </cell>
          <cell r="M18">
            <v>72659.971009089888</v>
          </cell>
          <cell r="N18">
            <v>77959.434459636221</v>
          </cell>
        </row>
        <row r="19">
          <cell r="A19" t="str">
            <v xml:space="preserve">     w tym: Europejski Bank Inwestycyjny</v>
          </cell>
          <cell r="B19" t="str">
            <v>mln zł</v>
          </cell>
          <cell r="C19">
            <v>36020.594058101065</v>
          </cell>
          <cell r="D19">
            <v>35667.787758311846</v>
          </cell>
          <cell r="E19">
            <v>35529.920210490527</v>
          </cell>
          <cell r="F19">
            <v>40344.165376391669</v>
          </cell>
          <cell r="G19">
            <v>38129.350625898311</v>
          </cell>
          <cell r="H19">
            <v>38859.910762564832</v>
          </cell>
          <cell r="I19">
            <v>39182.556115057305</v>
          </cell>
          <cell r="J19">
            <v>43996.042867880395</v>
          </cell>
          <cell r="K19">
            <v>41440.115389637649</v>
          </cell>
          <cell r="L19">
            <v>42477.878767244161</v>
          </cell>
          <cell r="M19">
            <v>40733.377257058455</v>
          </cell>
          <cell r="N19">
            <v>45321.089275147344</v>
          </cell>
        </row>
        <row r="20">
          <cell r="A20" t="str">
            <v>pozostałe</v>
          </cell>
          <cell r="B20" t="str">
            <v>mln zł</v>
          </cell>
          <cell r="C20">
            <v>34.013603136000008</v>
          </cell>
          <cell r="D20">
            <v>34.764039240000002</v>
          </cell>
          <cell r="E20">
            <v>17.403989244000002</v>
          </cell>
          <cell r="F20">
            <v>16.970378243999999</v>
          </cell>
          <cell r="G20">
            <v>0.85990159999999993</v>
          </cell>
          <cell r="H20">
            <v>3.2842920000001414</v>
          </cell>
          <cell r="I20">
            <v>2.4109999998718403E-3</v>
          </cell>
          <cell r="J20">
            <v>6.5105039800001503</v>
          </cell>
          <cell r="K20">
            <v>5.3502974700000001</v>
          </cell>
          <cell r="L20">
            <v>121.46897706999988</v>
          </cell>
          <cell r="M20">
            <v>116.07697530000013</v>
          </cell>
          <cell r="N20">
            <v>16.019102839999992</v>
          </cell>
        </row>
        <row r="22">
          <cell r="A22" t="str">
            <v>TAB. 25.   ZADŁUŻENIE SEKTORA FINANSÓW PUBLICZNYCH</v>
          </cell>
        </row>
        <row r="24">
          <cell r="A24" t="str">
            <v xml:space="preserve">ZADŁUŻENIE SKARBU PAŃSTWA (wg nominału) </v>
          </cell>
        </row>
        <row r="25">
          <cell r="B25" t="str">
            <v>jedn.</v>
          </cell>
          <cell r="C25">
            <v>2005</v>
          </cell>
          <cell r="D25">
            <v>2006</v>
          </cell>
          <cell r="E25">
            <v>2007</v>
          </cell>
          <cell r="F25">
            <v>2008</v>
          </cell>
          <cell r="G25">
            <v>2009</v>
          </cell>
          <cell r="H25">
            <v>2010</v>
          </cell>
          <cell r="I25">
            <v>2011</v>
          </cell>
          <cell r="J25">
            <v>2012</v>
          </cell>
          <cell r="K25">
            <v>2013</v>
          </cell>
          <cell r="L25">
            <v>2014</v>
          </cell>
          <cell r="M25">
            <v>2015</v>
          </cell>
          <cell r="N25">
            <v>2016</v>
          </cell>
        </row>
        <row r="26">
          <cell r="A26" t="str">
            <v>Zadłużenie Skarbu Państwa</v>
          </cell>
          <cell r="B26" t="str">
            <v>mln zł</v>
          </cell>
          <cell r="C26">
            <v>440167.32102572697</v>
          </cell>
          <cell r="D26">
            <v>478526.40341430379</v>
          </cell>
          <cell r="E26">
            <v>501531</v>
          </cell>
          <cell r="F26">
            <v>569945.91149158229</v>
          </cell>
          <cell r="G26">
            <v>631506.4648645313</v>
          </cell>
          <cell r="H26">
            <v>701850.56014914217</v>
          </cell>
          <cell r="I26">
            <v>771127.52175678266</v>
          </cell>
          <cell r="J26">
            <v>793853.6911674618</v>
          </cell>
          <cell r="K26">
            <v>838025.37684873946</v>
          </cell>
          <cell r="L26">
            <v>779938.40371888399</v>
          </cell>
          <cell r="M26">
            <v>834550.62095177034</v>
          </cell>
          <cell r="N26">
            <v>834550.62095177034</v>
          </cell>
        </row>
        <row r="27">
          <cell r="A27" t="str">
            <v>Dług krajowy</v>
          </cell>
          <cell r="B27" t="str">
            <v>mln zł</v>
          </cell>
          <cell r="C27">
            <v>315478.537104627</v>
          </cell>
          <cell r="D27">
            <v>352327.96817220893</v>
          </cell>
          <cell r="E27">
            <v>380409.2</v>
          </cell>
          <cell r="F27">
            <v>420020.03995283693</v>
          </cell>
          <cell r="G27">
            <v>462733.56800842</v>
          </cell>
          <cell r="H27">
            <v>507010.59655671997</v>
          </cell>
          <cell r="I27">
            <v>524689.5601326999</v>
          </cell>
          <cell r="J27">
            <v>542969.93306484015</v>
          </cell>
          <cell r="K27">
            <v>584273.04979127995</v>
          </cell>
          <cell r="L27">
            <v>503079.03643897001</v>
          </cell>
          <cell r="M27">
            <v>543262.20014239999</v>
          </cell>
          <cell r="N27">
            <v>543262.20014239999</v>
          </cell>
        </row>
        <row r="28">
          <cell r="A28" t="str">
            <v>obligacje rynkowe</v>
          </cell>
          <cell r="B28" t="str">
            <v>mln zł</v>
          </cell>
          <cell r="C28">
            <v>278380.78469499998</v>
          </cell>
          <cell r="D28">
            <v>317045.7328536</v>
          </cell>
          <cell r="E28">
            <v>350868.39764395996</v>
          </cell>
          <cell r="F28">
            <v>360815.22991319996</v>
          </cell>
          <cell r="G28">
            <v>405411.60797700007</v>
          </cell>
          <cell r="H28">
            <v>471292.23290676001</v>
          </cell>
          <cell r="I28">
            <v>495211.37884580996</v>
          </cell>
          <cell r="J28">
            <v>519999.16729677009</v>
          </cell>
          <cell r="K28">
            <v>565703.77941492002</v>
          </cell>
          <cell r="L28">
            <v>482942.76401291997</v>
          </cell>
          <cell r="M28">
            <v>513385.09679195</v>
          </cell>
          <cell r="N28">
            <v>513385.09679195</v>
          </cell>
        </row>
        <row r="29">
          <cell r="A29" t="str">
            <v>bony skarbowe</v>
          </cell>
          <cell r="B29" t="str">
            <v>mln zł</v>
          </cell>
          <cell r="C29">
            <v>24400</v>
          </cell>
          <cell r="D29">
            <v>25800</v>
          </cell>
          <cell r="E29">
            <v>22586.22</v>
          </cell>
          <cell r="F29">
            <v>50403.44</v>
          </cell>
          <cell r="G29">
            <v>47544.6</v>
          </cell>
          <cell r="H29">
            <v>27966.14</v>
          </cell>
          <cell r="I29">
            <v>12013.82</v>
          </cell>
          <cell r="J29">
            <v>6110.37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obligacje oszczędnościowe</v>
          </cell>
          <cell r="B30" t="str">
            <v>mln zł</v>
          </cell>
          <cell r="C30">
            <v>8619.5251000000007</v>
          </cell>
          <cell r="D30">
            <v>7205.0532999999996</v>
          </cell>
          <cell r="E30">
            <v>6318.5096000000176</v>
          </cell>
          <cell r="F30">
            <v>7897.4714999999997</v>
          </cell>
          <cell r="G30">
            <v>9316.9671000000017</v>
          </cell>
          <cell r="H30">
            <v>7617.9740000000011</v>
          </cell>
          <cell r="I30">
            <v>7060.0286999999935</v>
          </cell>
          <cell r="J30">
            <v>7367.9490999999898</v>
          </cell>
          <cell r="K30">
            <v>8634.1755999999932</v>
          </cell>
          <cell r="L30">
            <v>8898.4873000000116</v>
          </cell>
          <cell r="M30">
            <v>10310.381300000006</v>
          </cell>
          <cell r="N30">
            <v>10310.381300000006</v>
          </cell>
        </row>
        <row r="31">
          <cell r="A31" t="str">
            <v>obligacje nierynkowe</v>
          </cell>
          <cell r="B31" t="str">
            <v>mln zł</v>
          </cell>
          <cell r="C31">
            <v>565.46400000000006</v>
          </cell>
          <cell r="D31">
            <v>482.904</v>
          </cell>
          <cell r="E31">
            <v>395.88</v>
          </cell>
          <cell r="F31">
            <v>306.58800000000002</v>
          </cell>
          <cell r="G31">
            <v>210.54599999999999</v>
          </cell>
          <cell r="H31">
            <v>108.126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pozostały dług krajowy</v>
          </cell>
          <cell r="B32" t="str">
            <v>mln zł</v>
          </cell>
          <cell r="C32">
            <v>3512.7302626270002</v>
          </cell>
          <cell r="D32">
            <v>1777.600301039</v>
          </cell>
          <cell r="E32">
            <v>222.56439022799998</v>
          </cell>
          <cell r="F32">
            <v>597.31053963699992</v>
          </cell>
          <cell r="G32">
            <v>249.84693142</v>
          </cell>
          <cell r="H32">
            <v>26.123649960000002</v>
          </cell>
          <cell r="I32">
            <v>10404.332586890001</v>
          </cell>
          <cell r="J32">
            <v>9492.4466680700007</v>
          </cell>
          <cell r="K32">
            <v>9935.0947763600016</v>
          </cell>
          <cell r="L32">
            <v>11237.785126049999</v>
          </cell>
          <cell r="M32">
            <v>19566.72205045</v>
          </cell>
          <cell r="N32">
            <v>19566.72205045</v>
          </cell>
        </row>
        <row r="33">
          <cell r="A33" t="str">
            <v>Dług zagraniczny</v>
          </cell>
          <cell r="B33" t="str">
            <v>mln zł</v>
          </cell>
          <cell r="C33">
            <v>124688.81696809997</v>
          </cell>
          <cell r="D33">
            <v>126215.11295966484</v>
          </cell>
          <cell r="E33">
            <v>121139.45623013518</v>
          </cell>
          <cell r="F33">
            <v>149925.87153874538</v>
          </cell>
          <cell r="G33">
            <v>168772.8968561113</v>
          </cell>
          <cell r="H33">
            <v>194839.96359242219</v>
          </cell>
          <cell r="I33">
            <v>246437.96162408279</v>
          </cell>
          <cell r="J33">
            <v>250883.75810262165</v>
          </cell>
          <cell r="K33">
            <v>253752.32705745951</v>
          </cell>
          <cell r="L33">
            <v>276859.36727991363</v>
          </cell>
          <cell r="M33">
            <v>291288.42080937029</v>
          </cell>
          <cell r="N33">
            <v>291288.42080937029</v>
          </cell>
        </row>
        <row r="34">
          <cell r="A34" t="str">
            <v>Dług z tytułu SPW</v>
          </cell>
          <cell r="B34" t="str">
            <v>mln zł</v>
          </cell>
          <cell r="C34">
            <v>83861.987886599978</v>
          </cell>
          <cell r="D34">
            <v>90638.989697499899</v>
          </cell>
          <cell r="E34">
            <v>92253.911124999941</v>
          </cell>
          <cell r="F34">
            <v>121156.24965240007</v>
          </cell>
          <cell r="G34">
            <v>134064.65544539999</v>
          </cell>
          <cell r="H34">
            <v>155468.1484338</v>
          </cell>
          <cell r="I34">
            <v>195271.13482339995</v>
          </cell>
          <cell r="J34">
            <v>199955.10107599999</v>
          </cell>
          <cell r="K34">
            <v>193781.91444000002</v>
          </cell>
          <cell r="L34">
            <v>208420.12325199999</v>
          </cell>
          <cell r="M34">
            <v>215629.40359999999</v>
          </cell>
          <cell r="N34">
            <v>215629.40359999999</v>
          </cell>
        </row>
        <row r="35">
          <cell r="A35" t="str">
            <v>obligacje typu Brady</v>
          </cell>
          <cell r="B35" t="str">
            <v>mln zł</v>
          </cell>
          <cell r="C35">
            <v>3891.4973054999991</v>
          </cell>
          <cell r="D35">
            <v>1761.0998924999999</v>
          </cell>
          <cell r="E35">
            <v>1319.0029749999999</v>
          </cell>
          <cell r="F35">
            <v>1008.5165943999999</v>
          </cell>
          <cell r="G35">
            <v>846.56190240000012</v>
          </cell>
          <cell r="H35">
            <v>880.36141279999993</v>
          </cell>
          <cell r="I35">
            <v>1014.9951392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obligacje zagraniczne</v>
          </cell>
          <cell r="B36" t="str">
            <v>mln zł</v>
          </cell>
          <cell r="C36">
            <v>79970.490581099977</v>
          </cell>
          <cell r="D36">
            <v>88877.889804999897</v>
          </cell>
          <cell r="E36">
            <v>90934.908149999945</v>
          </cell>
          <cell r="F36">
            <v>120147.73305800007</v>
          </cell>
          <cell r="G36">
            <v>133218.093543</v>
          </cell>
          <cell r="H36">
            <v>154587.787021</v>
          </cell>
          <cell r="I36">
            <v>194256.13968419994</v>
          </cell>
          <cell r="J36">
            <v>199955.10107599999</v>
          </cell>
          <cell r="K36">
            <v>193781.91444000002</v>
          </cell>
          <cell r="L36">
            <v>208420.12325199999</v>
          </cell>
          <cell r="M36">
            <v>215629.40359999999</v>
          </cell>
          <cell r="N36">
            <v>215629.40359999999</v>
          </cell>
        </row>
        <row r="37">
          <cell r="A37" t="str">
            <v>Dług z tytułu kredytów</v>
          </cell>
          <cell r="B37" t="str">
            <v>mln zł</v>
          </cell>
          <cell r="C37">
            <v>40826.796034499996</v>
          </cell>
          <cell r="D37">
            <v>35559.445544594942</v>
          </cell>
          <cell r="E37">
            <v>28867.899622405235</v>
          </cell>
          <cell r="F37">
            <v>28587.569523775321</v>
          </cell>
          <cell r="G37">
            <v>34708.23807371132</v>
          </cell>
          <cell r="H37">
            <v>39370.874374552208</v>
          </cell>
          <cell r="I37">
            <v>51166.823463682835</v>
          </cell>
          <cell r="J37">
            <v>50928.575163891648</v>
          </cell>
          <cell r="K37">
            <v>59970.409123459482</v>
          </cell>
          <cell r="L37">
            <v>68439.244027913635</v>
          </cell>
          <cell r="M37">
            <v>75652.506705390319</v>
          </cell>
          <cell r="N37">
            <v>75652.506705390319</v>
          </cell>
        </row>
        <row r="38">
          <cell r="A38" t="str">
            <v>Klub Paryski</v>
          </cell>
          <cell r="B38" t="str">
            <v>mln zł</v>
          </cell>
          <cell r="C38">
            <v>25153.4904747</v>
          </cell>
          <cell r="D38">
            <v>17941.250453686756</v>
          </cell>
          <cell r="E38">
            <v>10526.115776245486</v>
          </cell>
          <cell r="F38">
            <v>3172.5511411356401</v>
          </cell>
          <cell r="G38">
            <v>326.1635057909449</v>
          </cell>
          <cell r="H38">
            <v>306.72980722420181</v>
          </cell>
          <cell r="I38">
            <v>271.67181964684198</v>
          </cell>
          <cell r="J38">
            <v>136.37892085838496</v>
          </cell>
          <cell r="K38">
            <v>36.852923728259995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 xml:space="preserve">Międzynarodowe Instytucje Finansowe </v>
          </cell>
          <cell r="B39" t="str">
            <v>mln zł</v>
          </cell>
          <cell r="C39">
            <v>15260.718496799998</v>
          </cell>
          <cell r="D39">
            <v>17377.760104000128</v>
          </cell>
          <cell r="E39">
            <v>18153.353849999734</v>
          </cell>
          <cell r="F39">
            <v>24996.769574351634</v>
          </cell>
          <cell r="G39">
            <v>34185.62565900034</v>
          </cell>
          <cell r="H39">
            <v>38874.535149247982</v>
          </cell>
          <cell r="I39">
            <v>50716.75020308399</v>
          </cell>
          <cell r="J39">
            <v>50688.115149333265</v>
          </cell>
          <cell r="K39">
            <v>59883.796735815224</v>
          </cell>
          <cell r="L39">
            <v>68422.27364966998</v>
          </cell>
          <cell r="M39">
            <v>75652.506705390319</v>
          </cell>
          <cell r="N39">
            <v>75652.506705390319</v>
          </cell>
        </row>
        <row r="40">
          <cell r="A40" t="str">
            <v xml:space="preserve">     w tym: Europejski Bank Inwestycyjny</v>
          </cell>
          <cell r="B40" t="str">
            <v>mln zł</v>
          </cell>
          <cell r="C40">
            <v>9340.4121194999989</v>
          </cell>
          <cell r="D40">
            <v>11365.254800000144</v>
          </cell>
          <cell r="E40">
            <v>13042.456019999947</v>
          </cell>
          <cell r="F40">
            <v>19265.531395971062</v>
          </cell>
          <cell r="G40">
            <v>20845.992159000132</v>
          </cell>
          <cell r="H40">
            <v>22361.454721248054</v>
          </cell>
          <cell r="I40">
            <v>30295.341543190967</v>
          </cell>
          <cell r="J40">
            <v>29130.16191468223</v>
          </cell>
          <cell r="K40">
            <v>34024.592724199108</v>
          </cell>
          <cell r="L40">
            <v>40344.165376391669</v>
          </cell>
          <cell r="M40">
            <v>43996.042867880395</v>
          </cell>
          <cell r="N40">
            <v>43996.042867880395</v>
          </cell>
        </row>
        <row r="41">
          <cell r="A41" t="str">
            <v>pozostałe</v>
          </cell>
          <cell r="B41" t="str">
            <v>mln zł</v>
          </cell>
          <cell r="C41">
            <v>412.587063</v>
          </cell>
          <cell r="D41">
            <v>240.43498690806243</v>
          </cell>
          <cell r="E41">
            <v>188.42999616001649</v>
          </cell>
          <cell r="F41">
            <v>418.24880828804822</v>
          </cell>
          <cell r="G41">
            <v>196.44890892003281</v>
          </cell>
          <cell r="H41">
            <v>189.609418080024</v>
          </cell>
          <cell r="I41">
            <v>178.401440952</v>
          </cell>
          <cell r="J41">
            <v>104.0810937</v>
          </cell>
          <cell r="K41">
            <v>49.759463916000001</v>
          </cell>
          <cell r="L41">
            <v>16.970378243999999</v>
          </cell>
          <cell r="M41">
            <v>6.5105039800001503</v>
          </cell>
          <cell r="N41">
            <v>6.5105039800001503</v>
          </cell>
        </row>
        <row r="43">
          <cell r="A43" t="str">
            <v xml:space="preserve">Źródło: MF </v>
          </cell>
        </row>
        <row r="44">
          <cell r="A44" t="str">
            <v>więcej danych: http://www.finanse.mf.gov.pl/pl/zadluzenie-skarbu-panstwa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40" zoomScaleNormal="140" workbookViewId="0">
      <selection activeCell="H30" sqref="H30"/>
    </sheetView>
  </sheetViews>
  <sheetFormatPr defaultRowHeight="12.75"/>
  <cols>
    <col min="1" max="1" width="14.85546875" customWidth="1"/>
  </cols>
  <sheetData>
    <row r="1" spans="1:2" ht="26.25">
      <c r="A1" s="179" t="s">
        <v>56</v>
      </c>
    </row>
    <row r="3" spans="1:2" ht="15">
      <c r="A3" s="177"/>
    </row>
    <row r="4" spans="1:2" ht="18">
      <c r="A4" s="178" t="s">
        <v>57</v>
      </c>
    </row>
    <row r="5" spans="1:2">
      <c r="A5" s="180" t="s">
        <v>58</v>
      </c>
      <c r="B5" s="180" t="s">
        <v>59</v>
      </c>
    </row>
    <row r="6" spans="1:2">
      <c r="A6" s="180" t="s">
        <v>60</v>
      </c>
      <c r="B6" s="180" t="s">
        <v>61</v>
      </c>
    </row>
    <row r="7" spans="1:2">
      <c r="A7" s="180" t="s">
        <v>62</v>
      </c>
      <c r="B7" s="180" t="s">
        <v>63</v>
      </c>
    </row>
    <row r="8" spans="1:2">
      <c r="A8" s="180" t="s">
        <v>64</v>
      </c>
      <c r="B8" s="180" t="s">
        <v>65</v>
      </c>
    </row>
    <row r="9" spans="1:2">
      <c r="A9" s="180" t="s">
        <v>66</v>
      </c>
      <c r="B9" s="180" t="s">
        <v>67</v>
      </c>
    </row>
    <row r="10" spans="1:2">
      <c r="A10" s="180" t="s">
        <v>68</v>
      </c>
      <c r="B10" s="180" t="s">
        <v>69</v>
      </c>
    </row>
    <row r="11" spans="1:2">
      <c r="A11" s="180" t="s">
        <v>70</v>
      </c>
      <c r="B11" s="180" t="s">
        <v>71</v>
      </c>
    </row>
    <row r="12" spans="1:2">
      <c r="A12" s="180" t="s">
        <v>72</v>
      </c>
      <c r="B12" s="180" t="s">
        <v>73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view="pageBreakPreview" zoomScaleNormal="100" zoomScaleSheetLayoutView="100" workbookViewId="0">
      <selection activeCell="T48" sqref="T48"/>
    </sheetView>
  </sheetViews>
  <sheetFormatPr defaultRowHeight="12.75"/>
  <cols>
    <col min="1" max="1" width="39.140625" style="188" customWidth="1"/>
    <col min="2" max="2" width="7.5703125" style="189" customWidth="1"/>
    <col min="3" max="14" width="10.7109375" style="182" customWidth="1"/>
    <col min="15" max="15" width="11.140625" style="188" customWidth="1"/>
    <col min="16" max="16" width="7.5703125" style="189" customWidth="1"/>
    <col min="17" max="17" width="10.7109375" style="182" customWidth="1"/>
  </cols>
  <sheetData>
    <row r="1" spans="1:19" s="182" customFormat="1" ht="15.75">
      <c r="A1" s="233" t="str">
        <f>[5]dług!A1</f>
        <v>TAB. 22.    ZADŁUŻENIE SEKTORA FINANSÓW PUBLICZNYCH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181"/>
      <c r="P1" s="181"/>
      <c r="Q1" s="164"/>
      <c r="R1" s="164"/>
      <c r="S1" s="164"/>
    </row>
    <row r="2" spans="1:19" s="182" customFormat="1" ht="6.75" customHeight="1">
      <c r="A2" s="148"/>
      <c r="B2" s="183"/>
      <c r="C2" s="184"/>
      <c r="D2" s="183"/>
      <c r="E2" s="183"/>
      <c r="F2" s="183"/>
      <c r="G2" s="183"/>
      <c r="H2" s="183"/>
      <c r="I2" s="183"/>
      <c r="J2" s="183"/>
      <c r="K2" s="185"/>
      <c r="L2" s="185"/>
      <c r="M2" s="185"/>
      <c r="N2" s="185"/>
      <c r="O2" s="185"/>
      <c r="P2" s="185"/>
      <c r="Q2" s="185"/>
      <c r="R2" s="164"/>
      <c r="S2" s="164"/>
    </row>
    <row r="3" spans="1:19" s="182" customFormat="1">
      <c r="A3" s="234" t="str">
        <f>[5]dług!A3</f>
        <v>PAŃSTWOWY DŁUG PUBLICZNY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164"/>
      <c r="P3" s="164"/>
      <c r="Q3" s="181"/>
      <c r="R3" s="164"/>
      <c r="S3" s="164"/>
    </row>
    <row r="4" spans="1:19" s="182" customFormat="1">
      <c r="A4" s="149"/>
      <c r="B4" s="150" t="str">
        <f>[5]dług!B4</f>
        <v>jedn.</v>
      </c>
      <c r="C4" s="151" t="str">
        <f>[5]dług!C4</f>
        <v>I kw. 2014</v>
      </c>
      <c r="D4" s="151" t="str">
        <f>[5]dług!D4</f>
        <v>II kw. 2014</v>
      </c>
      <c r="E4" s="151" t="str">
        <f>[5]dług!E4</f>
        <v>III kw. 2014</v>
      </c>
      <c r="F4" s="151" t="str">
        <f>[5]dług!F4</f>
        <v>IV kw. 2014</v>
      </c>
      <c r="G4" s="151" t="str">
        <f>[5]dług!G4</f>
        <v>I kw. 2015</v>
      </c>
      <c r="H4" s="151" t="str">
        <f>[5]dług!H4</f>
        <v>II kw. 2015</v>
      </c>
      <c r="I4" s="151" t="str">
        <f>[5]dług!I4</f>
        <v>III kw. 2015</v>
      </c>
      <c r="J4" s="151" t="str">
        <f>[5]dług!J4</f>
        <v>IV kw. 2015</v>
      </c>
      <c r="K4" s="151" t="str">
        <f>[5]dług!K4</f>
        <v>I kw. 2016</v>
      </c>
      <c r="L4" s="151" t="str">
        <f>[5]dług!L4</f>
        <v>II kw. 2016</v>
      </c>
      <c r="M4" s="151" t="str">
        <f>[5]dług!M4</f>
        <v>III kw. 2016</v>
      </c>
      <c r="N4" s="151" t="str">
        <f>[5]dług!N4</f>
        <v>IV kw. 2016</v>
      </c>
    </row>
    <row r="5" spans="1:19" s="182" customFormat="1">
      <c r="A5" s="152" t="str">
        <f>[5]dług!A5</f>
        <v>Zadłużenie sektora finansów publicznych</v>
      </c>
      <c r="B5" s="153" t="str">
        <f>[5]dług!B5</f>
        <v>mln zł</v>
      </c>
      <c r="C5" s="154">
        <f>[5]dług!C5</f>
        <v>782104.65954794222</v>
      </c>
      <c r="D5" s="154">
        <f>[5]dług!D5</f>
        <v>793558.85417761037</v>
      </c>
      <c r="E5" s="154">
        <f>[5]dług!E5</f>
        <v>802135.50090066984</v>
      </c>
      <c r="F5" s="154">
        <f>[5]dług!F5</f>
        <v>826774.70328177395</v>
      </c>
      <c r="G5" s="154">
        <f>[5]dług!G5</f>
        <v>848182.9117955087</v>
      </c>
      <c r="H5" s="154">
        <f>[5]dług!H5</f>
        <v>858209.33806050802</v>
      </c>
      <c r="I5" s="154">
        <f>[5]dług!I5</f>
        <v>876405.37540662533</v>
      </c>
      <c r="J5" s="154">
        <f>[5]dług!J5</f>
        <v>877282.43555864028</v>
      </c>
      <c r="K5" s="154">
        <f>[5]dług!K5</f>
        <v>899249.84742351866</v>
      </c>
      <c r="L5" s="154">
        <f>[5]dług!L5</f>
        <v>936950.98978094384</v>
      </c>
      <c r="M5" s="154">
        <f>[5]dług!M5</f>
        <v>939560.35427108989</v>
      </c>
      <c r="N5" s="154">
        <f>[5]dług!N5</f>
        <v>965202.69906968647</v>
      </c>
    </row>
    <row r="6" spans="1:19" s="182" customFormat="1">
      <c r="A6" s="152" t="str">
        <f>[5]dług!A6</f>
        <v>Zadłużenie sektora rządowego</v>
      </c>
      <c r="B6" s="153" t="str">
        <f>[5]dług!B6</f>
        <v>mln zł</v>
      </c>
      <c r="C6" s="154">
        <f>[5]dług!C6</f>
        <v>713977.11054786225</v>
      </c>
      <c r="D6" s="154">
        <f>[5]dług!D6</f>
        <v>726539.54799179034</v>
      </c>
      <c r="E6" s="154">
        <f>[5]dług!E6</f>
        <v>734375.70916164981</v>
      </c>
      <c r="F6" s="154">
        <f>[5]dług!F6</f>
        <v>754992.73574274394</v>
      </c>
      <c r="G6" s="154">
        <f>[5]dług!G6</f>
        <v>776967.38720701868</v>
      </c>
      <c r="H6" s="154">
        <f>[5]dług!H6</f>
        <v>786954.58408988803</v>
      </c>
      <c r="I6" s="154">
        <f>[5]dług!I6</f>
        <v>805733.20921559539</v>
      </c>
      <c r="J6" s="154">
        <f>[5]dług!J6</f>
        <v>805108.69532872038</v>
      </c>
      <c r="K6" s="154">
        <f>[5]dług!K6</f>
        <v>828469.87196018861</v>
      </c>
      <c r="L6" s="154">
        <f>[5]dług!L6</f>
        <v>867119.29335154383</v>
      </c>
      <c r="M6" s="154">
        <f>[5]dług!M6</f>
        <v>870488.48628068983</v>
      </c>
      <c r="N6" s="154">
        <f>[5]dług!N6</f>
        <v>895554.36728943652</v>
      </c>
    </row>
    <row r="7" spans="1:19" s="182" customFormat="1">
      <c r="A7" s="155" t="str">
        <f>[5]dług!A7</f>
        <v>Skarb Państwa</v>
      </c>
      <c r="B7" s="156" t="str">
        <f>[5]dług!B7</f>
        <v>mln zł</v>
      </c>
      <c r="C7" s="157">
        <f>[5]dług!C7</f>
        <v>712286.22550764214</v>
      </c>
      <c r="D7" s="157">
        <f>[5]dług!D7</f>
        <v>724745.2091114904</v>
      </c>
      <c r="E7" s="157">
        <f>[5]dług!E7</f>
        <v>732549.19349781971</v>
      </c>
      <c r="F7" s="157">
        <f>[5]dług!F7</f>
        <v>753332.21697701397</v>
      </c>
      <c r="G7" s="157">
        <f>[5]dług!G7</f>
        <v>775259.0372082286</v>
      </c>
      <c r="H7" s="157">
        <f>[5]dług!H7</f>
        <v>785263.9781542581</v>
      </c>
      <c r="I7" s="157">
        <f>[5]dług!I7</f>
        <v>803943.99294408539</v>
      </c>
      <c r="J7" s="157">
        <f>[5]dług!J7</f>
        <v>803371.88993463037</v>
      </c>
      <c r="K7" s="157">
        <f>[5]dług!K7</f>
        <v>826866.93621446856</v>
      </c>
      <c r="L7" s="157">
        <f>[5]dług!L7</f>
        <v>865570.74303037382</v>
      </c>
      <c r="M7" s="157">
        <f>[5]dług!M7</f>
        <v>868399.80075046979</v>
      </c>
      <c r="N7" s="157">
        <f>[5]dług!N7</f>
        <v>893889.48566504638</v>
      </c>
    </row>
    <row r="8" spans="1:19" s="182" customFormat="1">
      <c r="A8" s="155" t="str">
        <f>[5]dług!A8</f>
        <v>Państwowe fundusze celowe z osobowością prawną</v>
      </c>
      <c r="B8" s="156" t="str">
        <f>[5]dług!B8</f>
        <v>mln zł</v>
      </c>
      <c r="C8" s="158">
        <f>[5]dług!C8</f>
        <v>0</v>
      </c>
      <c r="D8" s="158">
        <f>[5]dług!D8</f>
        <v>0</v>
      </c>
      <c r="E8" s="158">
        <f>[5]dług!E8</f>
        <v>0</v>
      </c>
      <c r="F8" s="158">
        <f>[5]dług!F8</f>
        <v>0</v>
      </c>
      <c r="G8" s="158">
        <f>[5]dług!G8</f>
        <v>0</v>
      </c>
      <c r="H8" s="158">
        <f>[5]dług!H8</f>
        <v>0</v>
      </c>
      <c r="I8" s="158">
        <f>[5]dług!I8</f>
        <v>2.5824000000000002E-4</v>
      </c>
      <c r="J8" s="158">
        <f>[5]dług!J8</f>
        <v>0</v>
      </c>
      <c r="K8" s="158">
        <f>[5]dług!K8</f>
        <v>0</v>
      </c>
      <c r="L8" s="158">
        <f>[5]dług!L8</f>
        <v>0</v>
      </c>
      <c r="M8" s="158">
        <f>[5]dług!M8</f>
        <v>0</v>
      </c>
      <c r="N8" s="158">
        <f>[5]dług!N8</f>
        <v>0</v>
      </c>
    </row>
    <row r="9" spans="1:19" s="182" customFormat="1">
      <c r="A9" s="155" t="str">
        <f>[5]dług!A9</f>
        <v>Państwowe szkoły wyższe</v>
      </c>
      <c r="B9" s="156" t="str">
        <f>[5]dług!B9</f>
        <v>mln zł</v>
      </c>
      <c r="C9" s="158">
        <f>[5]dług!C9</f>
        <v>500.90371183000002</v>
      </c>
      <c r="D9" s="158">
        <f>[5]dług!D9</f>
        <v>498.93555527000001</v>
      </c>
      <c r="E9" s="158">
        <f>[5]dług!E9</f>
        <v>499.68762580999993</v>
      </c>
      <c r="F9" s="158">
        <f>[5]dług!F9</f>
        <v>477.77046236000001</v>
      </c>
      <c r="G9" s="158">
        <f>[5]dług!G9</f>
        <v>489.09195821000003</v>
      </c>
      <c r="H9" s="158">
        <f>[5]dług!H9</f>
        <v>459.70179244000002</v>
      </c>
      <c r="I9" s="158">
        <f>[5]dług!I9</f>
        <v>525.94416169999988</v>
      </c>
      <c r="J9" s="158">
        <f>[5]dług!J9</f>
        <v>478.90326224</v>
      </c>
      <c r="K9" s="158">
        <f>[5]dług!K9</f>
        <v>377.03318614999995</v>
      </c>
      <c r="L9" s="158">
        <f>[5]dług!L9</f>
        <v>370.5824326</v>
      </c>
      <c r="M9" s="158">
        <f>[5]dług!M9</f>
        <v>345.09002948</v>
      </c>
      <c r="N9" s="158">
        <f>[5]dług!N9</f>
        <v>332.69514143999999</v>
      </c>
    </row>
    <row r="10" spans="1:19" s="182" customFormat="1">
      <c r="A10" s="155" t="str">
        <f>[5]dług!A10</f>
        <v>Jednostki badawczo-rozwojowe</v>
      </c>
      <c r="B10" s="156" t="str">
        <f>[5]dług!B10</f>
        <v>mln zł</v>
      </c>
      <c r="C10" s="159">
        <f>[5]dług!C10</f>
        <v>0</v>
      </c>
      <c r="D10" s="159">
        <f>[5]dług!D10</f>
        <v>0</v>
      </c>
      <c r="E10" s="159">
        <f>[5]dług!E10</f>
        <v>0</v>
      </c>
      <c r="F10" s="159">
        <f>[5]dług!F10</f>
        <v>0</v>
      </c>
      <c r="G10" s="159">
        <f>[5]dług!G10</f>
        <v>0</v>
      </c>
      <c r="H10" s="159">
        <f>[5]dług!H10</f>
        <v>0</v>
      </c>
      <c r="I10" s="159">
        <f>[5]dług!I10</f>
        <v>0</v>
      </c>
      <c r="J10" s="159">
        <f>[5]dług!J10</f>
        <v>0</v>
      </c>
      <c r="K10" s="159">
        <f>[5]dług!K10</f>
        <v>0</v>
      </c>
      <c r="L10" s="159">
        <f>[5]dług!L10</f>
        <v>0</v>
      </c>
      <c r="M10" s="159">
        <f>[5]dług!M10</f>
        <v>0</v>
      </c>
      <c r="N10" s="159">
        <f>[5]dług!N10</f>
        <v>0</v>
      </c>
    </row>
    <row r="11" spans="1:19" s="182" customFormat="1">
      <c r="A11" s="155" t="str">
        <f>[5]dług!A11</f>
        <v>Samodzielne publiczne zakłady opieki zdrowotnej</v>
      </c>
      <c r="B11" s="156" t="str">
        <f>[5]dług!B11</f>
        <v>mln zł</v>
      </c>
      <c r="C11" s="158">
        <f>[5]dług!C11</f>
        <v>1167.07093407</v>
      </c>
      <c r="D11" s="158">
        <f>[5]dług!D11</f>
        <v>1226.7919614100001</v>
      </c>
      <c r="E11" s="158">
        <f>[5]dług!E11</f>
        <v>1222.3716434899998</v>
      </c>
      <c r="F11" s="158">
        <f>[5]dług!F11</f>
        <v>1172.4508842100001</v>
      </c>
      <c r="G11" s="158">
        <f>[5]dług!G11</f>
        <v>1213.5029591300001</v>
      </c>
      <c r="H11" s="158">
        <f>[5]dług!H11</f>
        <v>1225.7087035700001</v>
      </c>
      <c r="I11" s="158">
        <f>[5]dług!I11</f>
        <v>1231.9276248899998</v>
      </c>
      <c r="J11" s="158">
        <f>[5]dług!J11</f>
        <v>1212.5776604100001</v>
      </c>
      <c r="K11" s="158">
        <f>[5]dług!K11</f>
        <v>1202.06242243</v>
      </c>
      <c r="L11" s="158">
        <f>[5]dług!L11</f>
        <v>1153.2434350599999</v>
      </c>
      <c r="M11" s="158">
        <f>[5]dług!M11</f>
        <v>1368.2652724099999</v>
      </c>
      <c r="N11" s="158">
        <f>[5]dług!N11</f>
        <v>1327.03638275</v>
      </c>
    </row>
    <row r="12" spans="1:19" s="182" customFormat="1">
      <c r="A12" s="155" t="str">
        <f>[5]dług!A12</f>
        <v>Państwowe instytucje kultury</v>
      </c>
      <c r="B12" s="156" t="str">
        <f>[5]dług!B12</f>
        <v>mln zł</v>
      </c>
      <c r="C12" s="158">
        <f>[5]dług!C12</f>
        <v>3.55647241</v>
      </c>
      <c r="D12" s="158">
        <f>[5]dług!D12</f>
        <v>0.85643877999999929</v>
      </c>
      <c r="E12" s="158">
        <f>[5]dług!E12</f>
        <v>1.08634279</v>
      </c>
      <c r="F12" s="158">
        <f>[5]dług!F12</f>
        <v>2.4286429299999996</v>
      </c>
      <c r="G12" s="158">
        <f>[5]dług!G12</f>
        <v>1.4873034499999993</v>
      </c>
      <c r="H12" s="158">
        <f>[5]dług!H12</f>
        <v>1.0531513300000002</v>
      </c>
      <c r="I12" s="158">
        <f>[5]dług!I12</f>
        <v>8.8670427499999995</v>
      </c>
      <c r="J12" s="158">
        <f>[5]dług!J12</f>
        <v>7.3017568200000005</v>
      </c>
      <c r="K12" s="158">
        <f>[5]dług!K12</f>
        <v>7.0681320400000009</v>
      </c>
      <c r="L12" s="158">
        <f>[5]dług!L12</f>
        <v>6.4638287699999992</v>
      </c>
      <c r="M12" s="158">
        <f>[5]dług!M12</f>
        <v>1.0331463499999998</v>
      </c>
      <c r="N12" s="158">
        <f>[5]dług!N12</f>
        <v>0.49434572999999998</v>
      </c>
    </row>
    <row r="13" spans="1:19" s="182" customFormat="1">
      <c r="A13" s="155" t="str">
        <f>[5]dług!A13</f>
        <v>PAN i tworzone przez PAN jednostki organizacyjne</v>
      </c>
      <c r="B13" s="156" t="str">
        <f>[5]dług!B13</f>
        <v>mln zł</v>
      </c>
      <c r="C13" s="158">
        <f>[5]dług!C13</f>
        <v>1.9282135699999998</v>
      </c>
      <c r="D13" s="158">
        <f>[5]dług!D13</f>
        <v>1.8555566300000004</v>
      </c>
      <c r="E13" s="158">
        <f>[5]dług!E13</f>
        <v>1.3855317700000001</v>
      </c>
      <c r="F13" s="158">
        <f>[5]dług!F13</f>
        <v>5.6944211499999993</v>
      </c>
      <c r="G13" s="158">
        <f>[5]dług!G13</f>
        <v>2.1331705999999997</v>
      </c>
      <c r="H13" s="158">
        <f>[5]dług!H13</f>
        <v>2.2241766000000003</v>
      </c>
      <c r="I13" s="158">
        <f>[5]dług!I13</f>
        <v>2.9111875600000001</v>
      </c>
      <c r="J13" s="158">
        <f>[5]dług!J13</f>
        <v>35.760656539999999</v>
      </c>
      <c r="K13" s="158">
        <f>[5]dług!K13</f>
        <v>14.432101540000001</v>
      </c>
      <c r="L13" s="158">
        <f>[5]dług!L13</f>
        <v>14.246839789999999</v>
      </c>
      <c r="M13" s="158">
        <f>[5]dług!M13</f>
        <v>1.5884030600000001</v>
      </c>
      <c r="N13" s="158">
        <f>[5]dług!N13</f>
        <v>1.07585358</v>
      </c>
    </row>
    <row r="14" spans="1:19" s="182" customFormat="1">
      <c r="A14" s="155" t="str">
        <f>[5]dług!A14</f>
        <v>Pozostałe państwowe osoby prawne...</v>
      </c>
      <c r="B14" s="156" t="str">
        <f>[5]dług!B14</f>
        <v>mln zł</v>
      </c>
      <c r="C14" s="158">
        <f>[5]dług!C14</f>
        <v>17.42570834</v>
      </c>
      <c r="D14" s="158">
        <f>[5]dług!D14</f>
        <v>65.899368210000006</v>
      </c>
      <c r="E14" s="158">
        <f>[5]dług!E14</f>
        <v>101.98451996999999</v>
      </c>
      <c r="F14" s="158">
        <f>[5]dług!F14</f>
        <v>2.1743550799999998</v>
      </c>
      <c r="G14" s="158">
        <f>[5]dług!G14</f>
        <v>2.1346073999999993</v>
      </c>
      <c r="H14" s="158">
        <f>[5]dług!H14</f>
        <v>1.9181116899999999</v>
      </c>
      <c r="I14" s="158">
        <f>[5]dług!I14</f>
        <v>19.565996370000001</v>
      </c>
      <c r="J14" s="158">
        <f>[5]dług!J14</f>
        <v>2.2620580800000005</v>
      </c>
      <c r="K14" s="158">
        <f>[5]dług!K14</f>
        <v>2.3399035600000002</v>
      </c>
      <c r="L14" s="158">
        <f>[5]dług!L14</f>
        <v>4.0137849499999998</v>
      </c>
      <c r="M14" s="158">
        <f>[5]dług!M14</f>
        <v>372.70867891999995</v>
      </c>
      <c r="N14" s="158">
        <f>[5]dług!N14</f>
        <v>3.5799008900000002</v>
      </c>
    </row>
    <row r="15" spans="1:19" s="182" customFormat="1">
      <c r="A15" s="152" t="str">
        <f>[5]dług!A15</f>
        <v>Zadłużenie sektora samorządowego</v>
      </c>
      <c r="B15" s="153" t="str">
        <f>[5]dług!B15</f>
        <v>mln zł</v>
      </c>
      <c r="C15" s="154">
        <f>[5]dług!C15</f>
        <v>67965.555417399999</v>
      </c>
      <c r="D15" s="154">
        <f>[5]dług!D15</f>
        <v>66852.353481550002</v>
      </c>
      <c r="E15" s="154">
        <f>[5]dług!E15</f>
        <v>67637.489293180013</v>
      </c>
      <c r="F15" s="154">
        <f>[5]dług!F15</f>
        <v>71663.083372139998</v>
      </c>
      <c r="G15" s="154">
        <f>[5]dług!G15</f>
        <v>71101.626345900004</v>
      </c>
      <c r="H15" s="154">
        <f>[5]dług!H15</f>
        <v>71142.304387870012</v>
      </c>
      <c r="I15" s="154">
        <f>[5]dług!I15</f>
        <v>70569.524515639991</v>
      </c>
      <c r="J15" s="154">
        <f>[5]dług!J15</f>
        <v>72072.888194660016</v>
      </c>
      <c r="K15" s="154">
        <f>[5]dług!K15</f>
        <v>70698.852045959997</v>
      </c>
      <c r="L15" s="154">
        <f>[5]dług!L15</f>
        <v>69754.90822966001</v>
      </c>
      <c r="M15" s="154">
        <f>[5]dług!M15</f>
        <v>68997.109974400009</v>
      </c>
      <c r="N15" s="154">
        <f>[5]dług!N15</f>
        <v>69569.236448609983</v>
      </c>
    </row>
    <row r="16" spans="1:19" s="182" customFormat="1">
      <c r="A16" s="155" t="str">
        <f>[5]dług!A16</f>
        <v>Jednostki samorządu terytorialnego</v>
      </c>
      <c r="B16" s="156" t="str">
        <f>[5]dług!B16</f>
        <v>mln zł</v>
      </c>
      <c r="C16" s="157">
        <f>[5]dług!C16</f>
        <v>64868.880191529992</v>
      </c>
      <c r="D16" s="157">
        <f>[5]dług!D16</f>
        <v>63636.843647710004</v>
      </c>
      <c r="E16" s="157">
        <f>[5]dług!E16</f>
        <v>64315.68612815001</v>
      </c>
      <c r="F16" s="157">
        <f>[5]dług!F16</f>
        <v>68267.019680500001</v>
      </c>
      <c r="G16" s="157">
        <f>[5]dług!G16</f>
        <v>67646.8446902</v>
      </c>
      <c r="H16" s="157">
        <f>[5]dług!H16</f>
        <v>67461.914782020001</v>
      </c>
      <c r="I16" s="157">
        <f>[5]dług!I16</f>
        <v>66845.859038159993</v>
      </c>
      <c r="J16" s="157">
        <f>[5]dług!J16</f>
        <v>68351.661091900009</v>
      </c>
      <c r="K16" s="157">
        <f>[5]dług!K16</f>
        <v>67112.122351679995</v>
      </c>
      <c r="L16" s="157">
        <f>[5]dług!L16</f>
        <v>65995.30659338001</v>
      </c>
      <c r="M16" s="157">
        <f>[5]dług!M16</f>
        <v>65112.567302750002</v>
      </c>
      <c r="N16" s="157">
        <f>[5]dług!N16</f>
        <v>65852.594591169996</v>
      </c>
    </row>
    <row r="17" spans="1:17" s="182" customFormat="1">
      <c r="A17" s="155" t="str">
        <f>[5]dług!A17</f>
        <v xml:space="preserve">Samorządowe fundusze celowe z osobowością prawną </v>
      </c>
      <c r="B17" s="156" t="str">
        <f>[5]dług!B17</f>
        <v>mln zł</v>
      </c>
      <c r="C17" s="159">
        <f>[5]dług!C17</f>
        <v>0</v>
      </c>
      <c r="D17" s="159">
        <f>[5]dług!D17</f>
        <v>0</v>
      </c>
      <c r="E17" s="159">
        <f>[5]dług!E17</f>
        <v>0</v>
      </c>
      <c r="F17" s="159">
        <f>[5]dług!F17</f>
        <v>0</v>
      </c>
      <c r="G17" s="159">
        <f>[5]dług!G17</f>
        <v>0</v>
      </c>
      <c r="H17" s="159">
        <f>[5]dług!H17</f>
        <v>0</v>
      </c>
      <c r="I17" s="159">
        <f>[5]dług!I17</f>
        <v>0</v>
      </c>
      <c r="J17" s="159">
        <f>[5]dług!J17</f>
        <v>0</v>
      </c>
      <c r="K17" s="159">
        <f>[5]dług!K17</f>
        <v>0</v>
      </c>
      <c r="L17" s="159">
        <f>[5]dług!L17</f>
        <v>0</v>
      </c>
      <c r="M17" s="159">
        <f>[5]dług!M17</f>
        <v>0</v>
      </c>
      <c r="N17" s="159">
        <f>[5]dług!N17</f>
        <v>0</v>
      </c>
    </row>
    <row r="18" spans="1:17" s="182" customFormat="1">
      <c r="A18" s="155" t="str">
        <f>[5]dług!A18</f>
        <v>Samodzielne publiczne zakłady opieki zdrowotnej</v>
      </c>
      <c r="B18" s="156" t="str">
        <f>[5]dług!B18</f>
        <v>mln zł</v>
      </c>
      <c r="C18" s="158">
        <f>[5]dług!C18</f>
        <v>3041.96685342</v>
      </c>
      <c r="D18" s="158">
        <f>[5]dług!D18</f>
        <v>3161.4773114200002</v>
      </c>
      <c r="E18" s="158">
        <f>[5]dług!E18</f>
        <v>3265.8168941700001</v>
      </c>
      <c r="F18" s="158">
        <f>[5]dług!F18</f>
        <v>3330.9770236199997</v>
      </c>
      <c r="G18" s="158">
        <f>[5]dług!G18</f>
        <v>3379.9052353000002</v>
      </c>
      <c r="H18" s="158">
        <f>[5]dług!H18</f>
        <v>3609.9624811100002</v>
      </c>
      <c r="I18" s="158">
        <f>[5]dług!I18</f>
        <v>3653.2012642699997</v>
      </c>
      <c r="J18" s="158">
        <f>[5]dług!J18</f>
        <v>3625.51184956</v>
      </c>
      <c r="K18" s="158">
        <f>[5]dług!K18</f>
        <v>3510.1506857099998</v>
      </c>
      <c r="L18" s="158">
        <f>[5]dług!L18</f>
        <v>3673.8136981600001</v>
      </c>
      <c r="M18" s="158">
        <f>[5]dług!M18</f>
        <v>3802.0540397199998</v>
      </c>
      <c r="N18" s="158">
        <f>[5]dług!N18</f>
        <v>3646.1417811600004</v>
      </c>
    </row>
    <row r="19" spans="1:17" s="182" customFormat="1">
      <c r="A19" s="155" t="str">
        <f>[5]dług!A19</f>
        <v>Samorządowe instytucje kultury</v>
      </c>
      <c r="B19" s="156" t="str">
        <f>[5]dług!B19</f>
        <v>mln zł</v>
      </c>
      <c r="C19" s="158">
        <f>[5]dług!C19</f>
        <v>51.223766220000002</v>
      </c>
      <c r="D19" s="158">
        <f>[5]dług!D19</f>
        <v>50.943975280000004</v>
      </c>
      <c r="E19" s="158">
        <f>[5]dług!E19</f>
        <v>53.29961303000001</v>
      </c>
      <c r="F19" s="158">
        <f>[5]dług!F19</f>
        <v>61.717107409999997</v>
      </c>
      <c r="G19" s="158">
        <f>[5]dług!G19</f>
        <v>51.259169920000005</v>
      </c>
      <c r="H19" s="158">
        <f>[5]dług!H19</f>
        <v>48.092277180000011</v>
      </c>
      <c r="I19" s="158">
        <f>[5]dług!I19</f>
        <v>55.768173840000003</v>
      </c>
      <c r="J19" s="158">
        <f>[5]dług!J19</f>
        <v>63.141627939999999</v>
      </c>
      <c r="K19" s="158">
        <f>[5]dług!K19</f>
        <v>43.490676990000004</v>
      </c>
      <c r="L19" s="158">
        <f>[5]dług!L19</f>
        <v>42.214443670000001</v>
      </c>
      <c r="M19" s="158">
        <f>[5]dług!M19</f>
        <v>42.085628340000007</v>
      </c>
      <c r="N19" s="158">
        <f>[5]dług!N19</f>
        <v>35.739579429999999</v>
      </c>
    </row>
    <row r="20" spans="1:17" s="182" customFormat="1">
      <c r="A20" s="155" t="str">
        <f>[5]dług!A20</f>
        <v>Pozostałe samorządowe osoby prawne...</v>
      </c>
      <c r="B20" s="156" t="str">
        <f>[5]dług!B20</f>
        <v>mln zł</v>
      </c>
      <c r="C20" s="158">
        <f>[5]dług!C20</f>
        <v>3.4846062300000189</v>
      </c>
      <c r="D20" s="158">
        <f>[5]dług!D20</f>
        <v>3.0885471399999855</v>
      </c>
      <c r="E20" s="158">
        <f>[5]dług!E20</f>
        <v>2.6866578299999833</v>
      </c>
      <c r="F20" s="158">
        <f>[5]dług!F20</f>
        <v>3.3695606100000144</v>
      </c>
      <c r="G20" s="158">
        <f>[5]dług!G20</f>
        <v>23.61725048000002</v>
      </c>
      <c r="H20" s="158">
        <f>[5]dług!H20</f>
        <v>22.33484756000006</v>
      </c>
      <c r="I20" s="158">
        <f>[5]dług!I20</f>
        <v>14.696039370000005</v>
      </c>
      <c r="J20" s="158">
        <f>[5]dług!J20</f>
        <v>32.573625259999993</v>
      </c>
      <c r="K20" s="158">
        <f>[5]dług!K20</f>
        <v>33.088331580000045</v>
      </c>
      <c r="L20" s="158">
        <f>[5]dług!L20</f>
        <v>43.573494449999927</v>
      </c>
      <c r="M20" s="158">
        <f>[5]dług!M20</f>
        <v>40.403003590000033</v>
      </c>
      <c r="N20" s="158">
        <f>[5]dług!N20</f>
        <v>34.760496850000024</v>
      </c>
    </row>
    <row r="21" spans="1:17" s="182" customFormat="1">
      <c r="A21" s="152" t="str">
        <f>[5]dług!A21</f>
        <v>Zadłużenie sektora ubezpieczeń społecznych</v>
      </c>
      <c r="B21" s="153" t="str">
        <f>[5]dług!B21</f>
        <v>mln zł</v>
      </c>
      <c r="C21" s="154">
        <f>[5]dług!C21</f>
        <v>161.99358268000032</v>
      </c>
      <c r="D21" s="154">
        <f>[5]dług!D21</f>
        <v>166.95270427000048</v>
      </c>
      <c r="E21" s="154">
        <f>[5]dług!E21</f>
        <v>122.30244584000214</v>
      </c>
      <c r="F21" s="154">
        <f>[5]dług!F21</f>
        <v>118.88416689000091</v>
      </c>
      <c r="G21" s="154">
        <f>[5]dług!G21</f>
        <v>113.89824258999634</v>
      </c>
      <c r="H21" s="154">
        <f>[5]dług!H21</f>
        <v>112.44958275</v>
      </c>
      <c r="I21" s="154">
        <f>[5]dług!I21</f>
        <v>102.64167538999939</v>
      </c>
      <c r="J21" s="154">
        <f>[5]dług!J21</f>
        <v>100.85203526000214</v>
      </c>
      <c r="K21" s="154">
        <f>[5]dług!K21</f>
        <v>81.123417370002741</v>
      </c>
      <c r="L21" s="154">
        <f>[5]dług!L21</f>
        <v>76.788199739997864</v>
      </c>
      <c r="M21" s="154">
        <f>[5]dług!M21</f>
        <v>74.758015999999998</v>
      </c>
      <c r="N21" s="154">
        <f>[5]dług!N21</f>
        <v>79.095331639999387</v>
      </c>
    </row>
    <row r="22" spans="1:17" s="182" customFormat="1">
      <c r="A22" s="155" t="str">
        <f>[5]dług!A22</f>
        <v>Zakład Ubezpieczeń Społecznych</v>
      </c>
      <c r="B22" s="156" t="str">
        <f>[5]dług!B22</f>
        <v>mln zł</v>
      </c>
      <c r="C22" s="158">
        <f>[5]dług!C22</f>
        <v>0</v>
      </c>
      <c r="D22" s="158">
        <f>[5]dług!D22</f>
        <v>2.2000000000000001E-4</v>
      </c>
      <c r="E22" s="158">
        <f>[5]dług!E22</f>
        <v>2.1709330000000002E-2</v>
      </c>
      <c r="F22" s="158">
        <f>[5]dług!F22</f>
        <v>3.149035E-2</v>
      </c>
      <c r="G22" s="158">
        <f>[5]dług!G22</f>
        <v>0</v>
      </c>
      <c r="H22" s="158">
        <f>[5]dług!H22</f>
        <v>1.6275E-4</v>
      </c>
      <c r="I22" s="158">
        <f>[5]dług!I22</f>
        <v>0</v>
      </c>
      <c r="J22" s="158">
        <f>[5]dług!J22</f>
        <v>0</v>
      </c>
      <c r="K22" s="158">
        <f>[5]dług!K22</f>
        <v>0</v>
      </c>
      <c r="L22" s="158">
        <f>[5]dług!L22</f>
        <v>0</v>
      </c>
      <c r="M22" s="158">
        <f>[5]dług!M22</f>
        <v>0</v>
      </c>
      <c r="N22" s="158">
        <f>[5]dług!N22</f>
        <v>0</v>
      </c>
    </row>
    <row r="23" spans="1:17" s="182" customFormat="1" ht="24">
      <c r="A23" s="160" t="str">
        <f>[5]dług!A23</f>
        <v>Fundusze zarządzane przez Zakład Ubezpieczeń Społecznych</v>
      </c>
      <c r="B23" s="156" t="str">
        <f>[5]dług!B23</f>
        <v>mln zł</v>
      </c>
      <c r="C23" s="158">
        <f>[5]dług!C23</f>
        <v>161.99358268000032</v>
      </c>
      <c r="D23" s="158">
        <f>[5]dług!D23</f>
        <v>166.95248427000047</v>
      </c>
      <c r="E23" s="158">
        <f>[5]dług!E23</f>
        <v>122.28073651000214</v>
      </c>
      <c r="F23" s="158">
        <f>[5]dług!F23</f>
        <v>118.85267654000091</v>
      </c>
      <c r="G23" s="158">
        <f>[5]dług!G23</f>
        <v>113.89824258999634</v>
      </c>
      <c r="H23" s="158">
        <f>[5]dług!H23</f>
        <v>112.44942</v>
      </c>
      <c r="I23" s="158">
        <f>[5]dług!I23</f>
        <v>102.64167538999939</v>
      </c>
      <c r="J23" s="158">
        <f>[5]dług!J23</f>
        <v>100.85203526000214</v>
      </c>
      <c r="K23" s="158">
        <f>[5]dług!K23</f>
        <v>81.123417370002741</v>
      </c>
      <c r="L23" s="158">
        <f>[5]dług!L23</f>
        <v>76.788199739997864</v>
      </c>
      <c r="M23" s="158">
        <f>[5]dług!M23</f>
        <v>74.758015999999998</v>
      </c>
      <c r="N23" s="158">
        <f>[5]dług!N23</f>
        <v>79.095331639999387</v>
      </c>
    </row>
    <row r="24" spans="1:17" s="182" customFormat="1">
      <c r="A24" s="155" t="str">
        <f>[5]dług!A24</f>
        <v>Kasa Rolniczego Ubezpieczenia Społecznego</v>
      </c>
      <c r="B24" s="156" t="str">
        <f>[5]dług!B24</f>
        <v>mln zł</v>
      </c>
      <c r="C24" s="158">
        <f>[5]dług!C24</f>
        <v>0</v>
      </c>
      <c r="D24" s="158">
        <f>[5]dług!D24</f>
        <v>0</v>
      </c>
      <c r="E24" s="158">
        <f>[5]dług!E24</f>
        <v>0</v>
      </c>
      <c r="F24" s="158">
        <f>[5]dług!F24</f>
        <v>0</v>
      </c>
      <c r="G24" s="158">
        <f>[5]dług!G24</f>
        <v>0</v>
      </c>
      <c r="H24" s="158">
        <f>[5]dług!H24</f>
        <v>0</v>
      </c>
      <c r="I24" s="158">
        <f>[5]dług!I24</f>
        <v>0</v>
      </c>
      <c r="J24" s="158">
        <f>[5]dług!J24</f>
        <v>0</v>
      </c>
      <c r="K24" s="158">
        <f>[5]dług!K24</f>
        <v>0</v>
      </c>
      <c r="L24" s="158">
        <f>[5]dług!L24</f>
        <v>0</v>
      </c>
      <c r="M24" s="158">
        <f>[5]dług!M24</f>
        <v>0</v>
      </c>
      <c r="N24" s="158">
        <f>[5]dług!N24</f>
        <v>0</v>
      </c>
    </row>
    <row r="25" spans="1:17" s="182" customFormat="1">
      <c r="A25" s="161" t="str">
        <f>[5]dług!A25</f>
        <v>Narodowy Fundusz Zdrowia</v>
      </c>
      <c r="B25" s="162" t="str">
        <f>[5]dług!B25</f>
        <v>mln zł</v>
      </c>
      <c r="C25" s="163">
        <f>[5]dług!C25</f>
        <v>0</v>
      </c>
      <c r="D25" s="163">
        <f>[5]dług!D25</f>
        <v>0</v>
      </c>
      <c r="E25" s="163">
        <f>[5]dług!E25</f>
        <v>0</v>
      </c>
      <c r="F25" s="163">
        <f>[5]dług!F25</f>
        <v>0</v>
      </c>
      <c r="G25" s="163">
        <f>[5]dług!G25</f>
        <v>0</v>
      </c>
      <c r="H25" s="163">
        <f>[5]dług!H25</f>
        <v>0</v>
      </c>
      <c r="I25" s="163">
        <f>[5]dług!I25</f>
        <v>0</v>
      </c>
      <c r="J25" s="163">
        <f>[5]dług!J25</f>
        <v>0</v>
      </c>
      <c r="K25" s="163">
        <f>[5]dług!K25</f>
        <v>0</v>
      </c>
      <c r="L25" s="163">
        <f>[5]dług!L25</f>
        <v>0</v>
      </c>
      <c r="M25" s="163">
        <f>[5]dług!M25</f>
        <v>0</v>
      </c>
      <c r="N25" s="163">
        <f>[5]dług!N25</f>
        <v>0</v>
      </c>
    </row>
    <row r="26" spans="1:17" s="182" customFormat="1" ht="15" customHeight="1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</row>
    <row r="27" spans="1:17" s="182" customFormat="1" ht="15.75">
      <c r="A27" s="233" t="str">
        <f>[5]dług!A27</f>
        <v>TAB. 23.   ZADŁUŻENIE SEKTORA FINANSÓW PUBLICZNYCH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</row>
    <row r="28" spans="1:17" s="182" customFormat="1" ht="8.25" customHeight="1">
      <c r="A28" s="164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</row>
    <row r="29" spans="1:17" s="182" customFormat="1">
      <c r="A29" s="234" t="str">
        <f>[5]dług!A29</f>
        <v>PAŃSTWOWY DŁUG PUBLICZNY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</row>
    <row r="30" spans="1:17" s="182" customFormat="1">
      <c r="A30" s="149"/>
      <c r="B30" s="150" t="str">
        <f>[5]dług!B30</f>
        <v>jedn.</v>
      </c>
      <c r="C30" s="150">
        <f>[5]dług!C30</f>
        <v>2005</v>
      </c>
      <c r="D30" s="150">
        <f>[5]dług!D30</f>
        <v>2006</v>
      </c>
      <c r="E30" s="150">
        <f>[5]dług!E30</f>
        <v>2007</v>
      </c>
      <c r="F30" s="150">
        <f>[5]dług!F30</f>
        <v>2008</v>
      </c>
      <c r="G30" s="150">
        <f>[5]dług!G30</f>
        <v>2009</v>
      </c>
      <c r="H30" s="150">
        <f>[5]dług!H30</f>
        <v>2010</v>
      </c>
      <c r="I30" s="150">
        <f>[5]dług!I30</f>
        <v>2011</v>
      </c>
      <c r="J30" s="150">
        <f>[5]dług!J30</f>
        <v>2012</v>
      </c>
      <c r="K30" s="150">
        <f>[5]dług!K30</f>
        <v>2013</v>
      </c>
      <c r="L30" s="150">
        <f>[5]dług!L30</f>
        <v>2014</v>
      </c>
      <c r="M30" s="150">
        <f>[5]dług!M30</f>
        <v>2015</v>
      </c>
      <c r="N30" s="150">
        <f>[5]dług!N30</f>
        <v>2016</v>
      </c>
    </row>
    <row r="31" spans="1:17" s="182" customFormat="1">
      <c r="A31" s="152" t="str">
        <f>[5]dług!A31</f>
        <v>Zadłużenie sektora finansów publicznych</v>
      </c>
      <c r="B31" s="153" t="str">
        <f>[5]dług!B31</f>
        <v>mln zł</v>
      </c>
      <c r="C31" s="154">
        <f>[5]dług!C31</f>
        <v>466590.931517997</v>
      </c>
      <c r="D31" s="154">
        <f>[5]dług!D31</f>
        <v>506263.56129435386</v>
      </c>
      <c r="E31" s="154">
        <f>[5]dług!E31</f>
        <v>527441.79841376317</v>
      </c>
      <c r="F31" s="154">
        <f>[5]dług!F31</f>
        <v>597764.42921116226</v>
      </c>
      <c r="G31" s="154">
        <f>[5]dług!G31</f>
        <v>669876.42472190119</v>
      </c>
      <c r="H31" s="154">
        <f>[5]dług!H31</f>
        <v>747899.24495773215</v>
      </c>
      <c r="I31" s="154">
        <f>[5]dług!I31</f>
        <v>815346.19364183268</v>
      </c>
      <c r="J31" s="154">
        <f>[5]dług!J31</f>
        <v>840476.80964681169</v>
      </c>
      <c r="K31" s="154">
        <f>[5]dług!K31</f>
        <v>882292.96684546955</v>
      </c>
      <c r="L31" s="154">
        <f>[5]dług!L31</f>
        <v>826774.70328177395</v>
      </c>
      <c r="M31" s="154">
        <f>[5]dług!M31</f>
        <v>877282.43555864028</v>
      </c>
      <c r="N31" s="154">
        <f>[5]dług!N31</f>
        <v>965202.69906968647</v>
      </c>
    </row>
    <row r="32" spans="1:17" s="182" customFormat="1">
      <c r="A32" s="152" t="str">
        <f>[5]dług!A32</f>
        <v>Zadłużenie sektora rządowego</v>
      </c>
      <c r="B32" s="153" t="str">
        <f>[5]dług!B32</f>
        <v>mln zł</v>
      </c>
      <c r="C32" s="154">
        <f>[5]dług!C32</f>
        <v>439334.87468899699</v>
      </c>
      <c r="D32" s="154">
        <f>[5]dług!D32</f>
        <v>477920.25942428387</v>
      </c>
      <c r="E32" s="154">
        <f>[5]dług!E32</f>
        <v>500213.80490697315</v>
      </c>
      <c r="F32" s="154">
        <f>[5]dług!F32</f>
        <v>566883.00261860224</v>
      </c>
      <c r="G32" s="154">
        <f>[5]dług!G32</f>
        <v>623591.99447570124</v>
      </c>
      <c r="H32" s="154">
        <f>[5]dług!H32</f>
        <v>692360.46214664215</v>
      </c>
      <c r="I32" s="154">
        <f>[5]dług!I32</f>
        <v>748805.85308493266</v>
      </c>
      <c r="J32" s="154">
        <f>[5]dług!J32</f>
        <v>770819.48464492173</v>
      </c>
      <c r="K32" s="154">
        <f>[5]dług!K32</f>
        <v>813515.32862585946</v>
      </c>
      <c r="L32" s="154">
        <f>[5]dług!L32</f>
        <v>754992.73574274394</v>
      </c>
      <c r="M32" s="154">
        <f>[5]dług!M32</f>
        <v>805108.69532872038</v>
      </c>
      <c r="N32" s="154">
        <f>[5]dług!N32</f>
        <v>895554.36728943652</v>
      </c>
    </row>
    <row r="33" spans="1:14" s="182" customFormat="1">
      <c r="A33" s="155" t="str">
        <f>[5]dług!A33</f>
        <v>Skarb Państwa</v>
      </c>
      <c r="B33" s="156" t="str">
        <f>[5]dług!B33</f>
        <v>mln zł</v>
      </c>
      <c r="C33" s="157">
        <f>[5]dług!C33</f>
        <v>438416.23788572697</v>
      </c>
      <c r="D33" s="157">
        <f>[5]dług!D33</f>
        <v>476552.35949593381</v>
      </c>
      <c r="E33" s="157">
        <f>[5]dług!E33</f>
        <v>498962.5309886231</v>
      </c>
      <c r="F33" s="157">
        <f>[5]dług!F33</f>
        <v>565461.58310075232</v>
      </c>
      <c r="G33" s="157">
        <f>[5]dług!G33</f>
        <v>622389.78585740132</v>
      </c>
      <c r="H33" s="157">
        <f>[5]dług!H33</f>
        <v>691210.1028461922</v>
      </c>
      <c r="I33" s="157">
        <f>[5]dług!I33</f>
        <v>747504.26103897265</v>
      </c>
      <c r="J33" s="157">
        <f>[5]dług!J33</f>
        <v>769128.75607327186</v>
      </c>
      <c r="K33" s="157">
        <f>[5]dług!K33</f>
        <v>811827.11855844944</v>
      </c>
      <c r="L33" s="157">
        <f>[5]dług!L33</f>
        <v>753332.21697701397</v>
      </c>
      <c r="M33" s="157">
        <f>[5]dług!M33</f>
        <v>803371.88993463037</v>
      </c>
      <c r="N33" s="157">
        <f>[5]dług!N33</f>
        <v>893889.48566504638</v>
      </c>
    </row>
    <row r="34" spans="1:14" s="182" customFormat="1">
      <c r="A34" s="155" t="str">
        <f>[5]dług!A34</f>
        <v>Państwowe fundusze celowe z osobowością prawną</v>
      </c>
      <c r="B34" s="156" t="str">
        <f>[5]dług!B34</f>
        <v>mln zł</v>
      </c>
      <c r="C34" s="158">
        <f>[5]dług!C34</f>
        <v>0</v>
      </c>
      <c r="D34" s="158">
        <f>[5]dług!D34</f>
        <v>0</v>
      </c>
      <c r="E34" s="158">
        <f>[5]dług!E34</f>
        <v>0.39511400000000002</v>
      </c>
      <c r="F34" s="158">
        <f>[5]dług!F34</f>
        <v>0</v>
      </c>
      <c r="G34" s="158">
        <f>[5]dług!G34</f>
        <v>0</v>
      </c>
      <c r="H34" s="158">
        <f>[5]dług!H34</f>
        <v>0</v>
      </c>
      <c r="I34" s="158">
        <f>[5]dług!I34</f>
        <v>0</v>
      </c>
      <c r="J34" s="158">
        <f>[5]dług!J34</f>
        <v>0</v>
      </c>
      <c r="K34" s="158">
        <f>[5]dług!K34</f>
        <v>0</v>
      </c>
      <c r="L34" s="158">
        <f>[5]dług!L34</f>
        <v>0</v>
      </c>
      <c r="M34" s="158">
        <f>[5]dług!M34</f>
        <v>0</v>
      </c>
      <c r="N34" s="158">
        <f>[5]dług!N34</f>
        <v>0</v>
      </c>
    </row>
    <row r="35" spans="1:14" s="182" customFormat="1">
      <c r="A35" s="155" t="str">
        <f>[5]dług!A35</f>
        <v>Państwowe szkoły wyższe</v>
      </c>
      <c r="B35" s="156" t="str">
        <f>[5]dług!B35</f>
        <v>mln zł</v>
      </c>
      <c r="C35" s="158">
        <f>[5]dług!C35</f>
        <v>146.55995799999999</v>
      </c>
      <c r="D35" s="158">
        <f>[5]dług!D35</f>
        <v>247.64583999999999</v>
      </c>
      <c r="E35" s="158">
        <f>[5]dług!E35</f>
        <v>246.93884700000001</v>
      </c>
      <c r="F35" s="158">
        <f>[5]dług!F35</f>
        <v>298.165165</v>
      </c>
      <c r="G35" s="158">
        <f>[5]dług!G35</f>
        <v>239.14038099999999</v>
      </c>
      <c r="H35" s="158">
        <f>[5]dług!H35</f>
        <v>274.04269244</v>
      </c>
      <c r="I35" s="158">
        <f>[5]dług!I35</f>
        <v>332.39582580000001</v>
      </c>
      <c r="J35" s="158">
        <f>[5]dług!J35</f>
        <v>486.35340324000003</v>
      </c>
      <c r="K35" s="158">
        <f>[5]dług!K35</f>
        <v>531.86894430000007</v>
      </c>
      <c r="L35" s="158">
        <f>[5]dług!L35</f>
        <v>477.77046236000001</v>
      </c>
      <c r="M35" s="158">
        <f>[5]dług!M35</f>
        <v>478.90326224</v>
      </c>
      <c r="N35" s="158">
        <f>[5]dług!N35</f>
        <v>332.69514143999999</v>
      </c>
    </row>
    <row r="36" spans="1:14" s="182" customFormat="1">
      <c r="A36" s="155" t="str">
        <f>[5]dług!A36</f>
        <v>Jednostki badawczo-rozwojowe</v>
      </c>
      <c r="B36" s="156" t="str">
        <f>[5]dług!B36</f>
        <v>mln zł</v>
      </c>
      <c r="C36" s="158">
        <f>[5]dług!C36</f>
        <v>152.86897200000001</v>
      </c>
      <c r="D36" s="158">
        <f>[5]dług!D36</f>
        <v>186.43923000000001</v>
      </c>
      <c r="E36" s="158">
        <f>[5]dług!E36</f>
        <v>203.66116</v>
      </c>
      <c r="F36" s="158">
        <f>[5]dług!F36</f>
        <v>242.094943</v>
      </c>
      <c r="G36" s="158">
        <f>[5]dług!G36</f>
        <v>233.62337299999999</v>
      </c>
      <c r="H36" s="158">
        <f>[5]dług!H36</f>
        <v>0</v>
      </c>
      <c r="I36" s="159">
        <f>[5]dług!I36</f>
        <v>0</v>
      </c>
      <c r="J36" s="159">
        <f>[5]dług!J36</f>
        <v>0</v>
      </c>
      <c r="K36" s="159">
        <f>[5]dług!K36</f>
        <v>0</v>
      </c>
      <c r="L36" s="159">
        <f>[5]dług!L36</f>
        <v>0</v>
      </c>
      <c r="M36" s="159">
        <f>[5]dług!M36</f>
        <v>0</v>
      </c>
      <c r="N36" s="159">
        <f>[5]dług!N36</f>
        <v>0</v>
      </c>
    </row>
    <row r="37" spans="1:14" s="182" customFormat="1">
      <c r="A37" s="155" t="str">
        <f>[5]dług!A37</f>
        <v>Samodzielne publiczne zakłady opieki zdrowotnej</v>
      </c>
      <c r="B37" s="156" t="str">
        <f>[5]dług!B37</f>
        <v>mln zł</v>
      </c>
      <c r="C37" s="158">
        <f>[5]dług!C37</f>
        <v>526.62972100000002</v>
      </c>
      <c r="D37" s="158">
        <f>[5]dług!D37</f>
        <v>705.35913211000002</v>
      </c>
      <c r="E37" s="158">
        <f>[5]dług!E37</f>
        <v>734.0764399200001</v>
      </c>
      <c r="F37" s="158">
        <f>[5]dług!F37</f>
        <v>775.4807668599999</v>
      </c>
      <c r="G37" s="158">
        <f>[5]dług!G37</f>
        <v>700.22280699999999</v>
      </c>
      <c r="H37" s="158">
        <f>[5]dług!H37</f>
        <v>831.87113445</v>
      </c>
      <c r="I37" s="158">
        <f>[5]dług!I37</f>
        <v>951.08487165999998</v>
      </c>
      <c r="J37" s="158">
        <f>[5]dług!J37</f>
        <v>1188.6393943199998</v>
      </c>
      <c r="K37" s="158">
        <f>[5]dług!K37</f>
        <v>1133.5490304100001</v>
      </c>
      <c r="L37" s="158">
        <f>[5]dług!L37</f>
        <v>1172.4508842100001</v>
      </c>
      <c r="M37" s="158">
        <f>[5]dług!M37</f>
        <v>1212.5776604100001</v>
      </c>
      <c r="N37" s="158">
        <f>[5]dług!N37</f>
        <v>1327.03638275</v>
      </c>
    </row>
    <row r="38" spans="1:14" s="182" customFormat="1">
      <c r="A38" s="155" t="str">
        <f>[5]dług!A38</f>
        <v>Państwowe instytucje kultury</v>
      </c>
      <c r="B38" s="156" t="str">
        <f>[5]dług!B38</f>
        <v>mln zł</v>
      </c>
      <c r="C38" s="158">
        <f>[5]dług!C38</f>
        <v>34.476778000000003</v>
      </c>
      <c r="D38" s="158">
        <f>[5]dług!D38</f>
        <v>38.150390999999999</v>
      </c>
      <c r="E38" s="158">
        <f>[5]dług!E38</f>
        <v>52.941240999999998</v>
      </c>
      <c r="F38" s="158">
        <f>[5]dług!F38</f>
        <v>20.292093999999999</v>
      </c>
      <c r="G38" s="158">
        <f>[5]dług!G38</f>
        <v>14.686685000000001</v>
      </c>
      <c r="H38" s="158">
        <f>[5]dług!H38</f>
        <v>32.780127640000003</v>
      </c>
      <c r="I38" s="158">
        <f>[5]dług!I38</f>
        <v>7.809279619999999</v>
      </c>
      <c r="J38" s="158">
        <f>[5]dług!J38</f>
        <v>3.1241274100000003</v>
      </c>
      <c r="K38" s="158">
        <f>[5]dług!K38</f>
        <v>8.2619159299999989</v>
      </c>
      <c r="L38" s="158">
        <f>[5]dług!L38</f>
        <v>2.4286429299999996</v>
      </c>
      <c r="M38" s="158">
        <f>[5]dług!M38</f>
        <v>7.3017568200000005</v>
      </c>
      <c r="N38" s="158">
        <f>[5]dług!N38</f>
        <v>0.49434572999999998</v>
      </c>
    </row>
    <row r="39" spans="1:14" s="182" customFormat="1">
      <c r="A39" s="155" t="str">
        <f>[5]dług!A39</f>
        <v>PAN i tworzone przez PAN jednostki organizacyjne</v>
      </c>
      <c r="B39" s="156" t="str">
        <f>[5]dług!B39</f>
        <v>mln zł</v>
      </c>
      <c r="C39" s="158">
        <f>[5]dług!C39</f>
        <v>3.1901190000000001</v>
      </c>
      <c r="D39" s="158">
        <f>[5]dług!D39</f>
        <v>9.0093219999999992</v>
      </c>
      <c r="E39" s="158">
        <f>[5]dług!E39</f>
        <v>4.8033080000000004</v>
      </c>
      <c r="F39" s="158">
        <f>[5]dług!F39</f>
        <v>5.4510259999999997</v>
      </c>
      <c r="G39" s="158">
        <f>[5]dług!G39</f>
        <v>6.4678110000000002</v>
      </c>
      <c r="H39" s="158">
        <f>[5]dług!H39</f>
        <v>6.9175178999999982</v>
      </c>
      <c r="I39" s="158">
        <f>[5]dług!I39</f>
        <v>5.9719970800000004</v>
      </c>
      <c r="J39" s="158">
        <f>[5]dług!J39</f>
        <v>4.7160725800000005</v>
      </c>
      <c r="K39" s="158">
        <f>[5]dług!K39</f>
        <v>2.0896398999999999</v>
      </c>
      <c r="L39" s="158">
        <f>[5]dług!L39</f>
        <v>5.6944211499999993</v>
      </c>
      <c r="M39" s="158">
        <f>[5]dług!M39</f>
        <v>35.760656539999999</v>
      </c>
      <c r="N39" s="158">
        <f>[5]dług!N39</f>
        <v>1.07585358</v>
      </c>
    </row>
    <row r="40" spans="1:14" s="182" customFormat="1">
      <c r="A40" s="155" t="str">
        <f>[5]dług!A40</f>
        <v>Pozostałe państwowe osoby prawne...</v>
      </c>
      <c r="B40" s="156" t="str">
        <f>[5]dług!B40</f>
        <v>mln zł</v>
      </c>
      <c r="C40" s="158">
        <f>[5]dług!C40</f>
        <v>54.911255269999984</v>
      </c>
      <c r="D40" s="158">
        <f>[5]dług!D40</f>
        <v>181.29601323999978</v>
      </c>
      <c r="E40" s="158">
        <f>[5]dług!E40</f>
        <v>8.4578084300000071</v>
      </c>
      <c r="F40" s="158">
        <f>[5]dług!F40</f>
        <v>79.93552299000001</v>
      </c>
      <c r="G40" s="158">
        <f>[5]dług!G40</f>
        <v>8.0675613000001913</v>
      </c>
      <c r="H40" s="158">
        <f>[5]dług!H40</f>
        <v>4.747828019999961</v>
      </c>
      <c r="I40" s="158">
        <f>[5]dług!I40</f>
        <v>4.3300717999999998</v>
      </c>
      <c r="J40" s="158">
        <f>[5]dług!J40</f>
        <v>7.8955740999999993</v>
      </c>
      <c r="K40" s="158">
        <f>[5]dług!K40</f>
        <v>12.440536870000001</v>
      </c>
      <c r="L40" s="158">
        <f>[5]dług!L40</f>
        <v>2.1743550799999998</v>
      </c>
      <c r="M40" s="158">
        <f>[5]dług!M40</f>
        <v>2.2620580800000005</v>
      </c>
      <c r="N40" s="158">
        <f>[5]dług!N40</f>
        <v>3.5799008900000002</v>
      </c>
    </row>
    <row r="41" spans="1:14" s="182" customFormat="1">
      <c r="A41" s="152" t="str">
        <f>[5]dług!A41</f>
        <v>Zadłużenie sektora samorządowego</v>
      </c>
      <c r="B41" s="153" t="str">
        <f>[5]dług!B41</f>
        <v>mln zł</v>
      </c>
      <c r="C41" s="154">
        <f>[5]dług!C41</f>
        <v>20172.227926</v>
      </c>
      <c r="D41" s="154">
        <f>[5]dług!D41</f>
        <v>23282.989724069994</v>
      </c>
      <c r="E41" s="154">
        <f>[5]dług!E41</f>
        <v>24483.100859439994</v>
      </c>
      <c r="F41" s="154">
        <f>[5]dług!F41</f>
        <v>28106.755435530002</v>
      </c>
      <c r="G41" s="154">
        <f>[5]dług!G41</f>
        <v>39324.659594299992</v>
      </c>
      <c r="H41" s="154">
        <f>[5]dług!H41</f>
        <v>53519.457007489997</v>
      </c>
      <c r="I41" s="154">
        <f>[5]dług!I41</f>
        <v>64261.262960569991</v>
      </c>
      <c r="J41" s="154">
        <f>[5]dług!J41</f>
        <v>67398.239511679989</v>
      </c>
      <c r="K41" s="154">
        <f>[5]dług!K41</f>
        <v>68397.555418349992</v>
      </c>
      <c r="L41" s="154">
        <f>[5]dług!L41</f>
        <v>71663.083372139998</v>
      </c>
      <c r="M41" s="154">
        <f>[5]dług!M41</f>
        <v>72072.888194660016</v>
      </c>
      <c r="N41" s="154">
        <f>[5]dług!N41</f>
        <v>69569.236448609983</v>
      </c>
    </row>
    <row r="42" spans="1:14" s="182" customFormat="1">
      <c r="A42" s="155" t="str">
        <f>[5]dług!A42</f>
        <v>Jednostki samorządu terytorialnego</v>
      </c>
      <c r="B42" s="156" t="str">
        <f>[5]dług!B42</f>
        <v>mln zł</v>
      </c>
      <c r="C42" s="157">
        <f>[5]dług!C42</f>
        <v>17155.701668999998</v>
      </c>
      <c r="D42" s="157">
        <f>[5]dług!D42</f>
        <v>19990.782240069995</v>
      </c>
      <c r="E42" s="157">
        <f>[5]dług!E42</f>
        <v>21203.280453439995</v>
      </c>
      <c r="F42" s="157">
        <f>[5]dług!F42</f>
        <v>24966.678371150003</v>
      </c>
      <c r="G42" s="157">
        <f>[5]dług!G42</f>
        <v>36371.277801639997</v>
      </c>
      <c r="H42" s="157">
        <f>[5]dług!H42</f>
        <v>50568.833327709996</v>
      </c>
      <c r="I42" s="157">
        <f>[5]dług!I42</f>
        <v>61190.112649259994</v>
      </c>
      <c r="J42" s="157">
        <f>[5]dług!J42</f>
        <v>64020.203105380002</v>
      </c>
      <c r="K42" s="157">
        <f>[5]dług!K42</f>
        <v>65210.102439409995</v>
      </c>
      <c r="L42" s="157">
        <f>[5]dług!L42</f>
        <v>68267.019680500001</v>
      </c>
      <c r="M42" s="157">
        <f>[5]dług!M42</f>
        <v>68351.661091900009</v>
      </c>
      <c r="N42" s="157">
        <f>[5]dług!N42</f>
        <v>65852.594591169996</v>
      </c>
    </row>
    <row r="43" spans="1:14" s="182" customFormat="1">
      <c r="A43" s="155" t="str">
        <f>[5]dług!A43</f>
        <v xml:space="preserve">Samorządowe fundusze celowe z osobowością prawną </v>
      </c>
      <c r="B43" s="156" t="str">
        <f>[5]dług!B43</f>
        <v>mln zł</v>
      </c>
      <c r="C43" s="158">
        <f>[5]dług!C43</f>
        <v>1.3289169999999999</v>
      </c>
      <c r="D43" s="158">
        <f>[5]dług!D43</f>
        <v>1.0659E-2</v>
      </c>
      <c r="E43" s="158">
        <f>[5]dług!E43</f>
        <v>14.426035000000001</v>
      </c>
      <c r="F43" s="158">
        <f>[5]dług!F43</f>
        <v>14.472441999999999</v>
      </c>
      <c r="G43" s="158">
        <f>[5]dług!G43</f>
        <v>2.1850999999999999E-2</v>
      </c>
      <c r="H43" s="158">
        <f>[5]dług!H43</f>
        <v>0</v>
      </c>
      <c r="I43" s="158">
        <f>[5]dług!I43</f>
        <v>0</v>
      </c>
      <c r="J43" s="159">
        <f>[5]dług!J43</f>
        <v>0</v>
      </c>
      <c r="K43" s="159">
        <f>[5]dług!K43</f>
        <v>0</v>
      </c>
      <c r="L43" s="159">
        <f>[5]dług!L43</f>
        <v>0</v>
      </c>
      <c r="M43" s="159">
        <f>[5]dług!M43</f>
        <v>0</v>
      </c>
      <c r="N43" s="159">
        <f>[5]dług!N43</f>
        <v>0</v>
      </c>
    </row>
    <row r="44" spans="1:14" s="182" customFormat="1">
      <c r="A44" s="155" t="str">
        <f>[5]dług!A44</f>
        <v>Samodzielne publiczne zakłady opieki zdrowotnej</v>
      </c>
      <c r="B44" s="156" t="str">
        <f>[5]dług!B44</f>
        <v>mln zł</v>
      </c>
      <c r="C44" s="158">
        <f>[5]dług!C44</f>
        <v>2953.0765649999998</v>
      </c>
      <c r="D44" s="158">
        <f>[5]dług!D44</f>
        <v>3226.887772</v>
      </c>
      <c r="E44" s="158">
        <f>[5]dług!E44</f>
        <v>3202.8480410000002</v>
      </c>
      <c r="F44" s="158">
        <f>[5]dług!F44</f>
        <v>3087.5187367600001</v>
      </c>
      <c r="G44" s="158">
        <f>[5]dług!G44</f>
        <v>2916.5208750700003</v>
      </c>
      <c r="H44" s="158">
        <f>[5]dług!H44</f>
        <v>2869.4875607200001</v>
      </c>
      <c r="I44" s="158">
        <f>[5]dług!I44</f>
        <v>2999.8134981500002</v>
      </c>
      <c r="J44" s="158">
        <f>[5]dług!J44</f>
        <v>3314.0579988999998</v>
      </c>
      <c r="K44" s="158">
        <f>[5]dług!K44</f>
        <v>3129.1283102900002</v>
      </c>
      <c r="L44" s="158">
        <f>[5]dług!L44</f>
        <v>3330.9770236199997</v>
      </c>
      <c r="M44" s="158">
        <f>[5]dług!M44</f>
        <v>3625.51184956</v>
      </c>
      <c r="N44" s="158">
        <f>[5]dług!N44</f>
        <v>3646.1417811600004</v>
      </c>
    </row>
    <row r="45" spans="1:14" s="182" customFormat="1">
      <c r="A45" s="155" t="str">
        <f>[5]dług!A45</f>
        <v>Samorządowe instytucje kultury</v>
      </c>
      <c r="B45" s="156" t="str">
        <f>[5]dług!B45</f>
        <v>mln zł</v>
      </c>
      <c r="C45" s="158">
        <f>[5]dług!C45</f>
        <v>25.490342999999999</v>
      </c>
      <c r="D45" s="158">
        <f>[5]dług!D45</f>
        <v>56.496847000000002</v>
      </c>
      <c r="E45" s="158">
        <f>[5]dług!E45</f>
        <v>48.166811000000003</v>
      </c>
      <c r="F45" s="158">
        <f>[5]dług!F45</f>
        <v>24.469475619999997</v>
      </c>
      <c r="G45" s="158">
        <f>[5]dług!G45</f>
        <v>27.126346589999997</v>
      </c>
      <c r="H45" s="158">
        <f>[5]dług!H45</f>
        <v>61.60207089</v>
      </c>
      <c r="I45" s="158">
        <f>[5]dług!I45</f>
        <v>63.154133259999995</v>
      </c>
      <c r="J45" s="158">
        <f>[5]dług!J45</f>
        <v>58.059712850000004</v>
      </c>
      <c r="K45" s="158">
        <f>[5]dług!K45</f>
        <v>54.477139770000008</v>
      </c>
      <c r="L45" s="158">
        <f>[5]dług!L45</f>
        <v>61.717107409999997</v>
      </c>
      <c r="M45" s="158">
        <f>[5]dług!M45</f>
        <v>63.141627939999999</v>
      </c>
      <c r="N45" s="158">
        <f>[5]dług!N45</f>
        <v>35.739579429999999</v>
      </c>
    </row>
    <row r="46" spans="1:14" s="182" customFormat="1">
      <c r="A46" s="155" t="str">
        <f>[5]dług!A46</f>
        <v>Pozostałe samorządowe osoby prawne...</v>
      </c>
      <c r="B46" s="156" t="str">
        <f>[5]dług!B46</f>
        <v>mln zł</v>
      </c>
      <c r="C46" s="158">
        <f>[5]dług!C46</f>
        <v>36.630431999999999</v>
      </c>
      <c r="D46" s="158">
        <f>[5]dług!D46</f>
        <v>8.8122059999999998</v>
      </c>
      <c r="E46" s="158">
        <f>[5]dług!E46</f>
        <v>14.379519</v>
      </c>
      <c r="F46" s="158">
        <f>[5]dług!F46</f>
        <v>13.61641</v>
      </c>
      <c r="G46" s="158">
        <f>[5]dług!G46</f>
        <v>9.7127199999999991</v>
      </c>
      <c r="H46" s="158">
        <f>[5]dług!H46</f>
        <v>19.534048170000002</v>
      </c>
      <c r="I46" s="158">
        <f>[5]dług!I46</f>
        <v>8.1826799000000054</v>
      </c>
      <c r="J46" s="158">
        <f>[5]dług!J46</f>
        <v>5.9186945500000121</v>
      </c>
      <c r="K46" s="158">
        <f>[5]dług!K46</f>
        <v>3.8475288799999952</v>
      </c>
      <c r="L46" s="158">
        <f>[5]dług!L46</f>
        <v>3.3695606100000144</v>
      </c>
      <c r="M46" s="158">
        <f>[5]dług!M46</f>
        <v>32.573625259999993</v>
      </c>
      <c r="N46" s="158">
        <f>[5]dług!N46</f>
        <v>34.760496850000024</v>
      </c>
    </row>
    <row r="47" spans="1:14" s="182" customFormat="1">
      <c r="A47" s="152" t="str">
        <f>[5]dług!A47</f>
        <v>Zadłużenie sektora ubezpieczeń społecznych</v>
      </c>
      <c r="B47" s="153" t="str">
        <f>[5]dług!B47</f>
        <v>mln zł</v>
      </c>
      <c r="C47" s="154">
        <f>[5]dług!C47</f>
        <v>7083.8289030000005</v>
      </c>
      <c r="D47" s="154">
        <f>[5]dług!D47</f>
        <v>5060.3121460000002</v>
      </c>
      <c r="E47" s="154">
        <f>[5]dług!E47</f>
        <v>2744.8926473499996</v>
      </c>
      <c r="F47" s="154">
        <f>[5]dług!F47</f>
        <v>2774.6711570300004</v>
      </c>
      <c r="G47" s="154">
        <f>[5]dług!G47</f>
        <v>6959.7706519000003</v>
      </c>
      <c r="H47" s="154">
        <f>[5]dług!H47</f>
        <v>2019.3258036000004</v>
      </c>
      <c r="I47" s="154">
        <f>[5]dług!I47</f>
        <v>2279.0775963300021</v>
      </c>
      <c r="J47" s="154">
        <f>[5]dług!J47</f>
        <v>2259.0854902099991</v>
      </c>
      <c r="K47" s="154">
        <f>[5]dług!K47</f>
        <v>380.08280126000034</v>
      </c>
      <c r="L47" s="154">
        <f>[5]dług!L47</f>
        <v>118.88416689000091</v>
      </c>
      <c r="M47" s="154">
        <f>[5]dług!M47</f>
        <v>100.85203526000214</v>
      </c>
      <c r="N47" s="154">
        <f>[5]dług!N47</f>
        <v>79.095331639999387</v>
      </c>
    </row>
    <row r="48" spans="1:14" s="182" customFormat="1">
      <c r="A48" s="155" t="str">
        <f>[5]dług!A48</f>
        <v>Zakład Ubezpieczeń Społecznych</v>
      </c>
      <c r="B48" s="156" t="str">
        <f>[5]dług!B48</f>
        <v>mln zł</v>
      </c>
      <c r="C48" s="158">
        <f>[5]dług!C48</f>
        <v>2.8903000000000002E-2</v>
      </c>
      <c r="D48" s="158">
        <f>[5]dług!D48</f>
        <v>1.0999999999999999E-2</v>
      </c>
      <c r="E48" s="158">
        <f>[5]dług!E48</f>
        <v>6.0000000000000001E-3</v>
      </c>
      <c r="F48" s="158">
        <f>[5]dług!F48</f>
        <v>7.0000000000000001E-3</v>
      </c>
      <c r="G48" s="158">
        <f>[5]dług!G48</f>
        <v>6.8409999999999999E-3</v>
      </c>
      <c r="H48" s="158">
        <f>[5]dług!H48</f>
        <v>0</v>
      </c>
      <c r="I48" s="158">
        <f>[5]dług!I48</f>
        <v>2.2755000000000002E-3</v>
      </c>
      <c r="J48" s="158">
        <f>[5]dług!J48</f>
        <v>0</v>
      </c>
      <c r="K48" s="158">
        <f>[5]dług!K48</f>
        <v>1.218583E-2</v>
      </c>
      <c r="L48" s="158">
        <f>[5]dług!L48</f>
        <v>3.149035E-2</v>
      </c>
      <c r="M48" s="158">
        <f>[5]dług!M48</f>
        <v>0</v>
      </c>
      <c r="N48" s="158">
        <f>[5]dług!N48</f>
        <v>0</v>
      </c>
    </row>
    <row r="49" spans="1:17" s="182" customFormat="1" ht="24">
      <c r="A49" s="160" t="str">
        <f>[5]dług!A49</f>
        <v>Fundusze zarządzane przez Zakład Ubezpieczeń Społecznych</v>
      </c>
      <c r="B49" s="156" t="str">
        <f>[5]dług!B49</f>
        <v>mln zł</v>
      </c>
      <c r="C49" s="158">
        <f>[5]dług!C49</f>
        <v>7083.8</v>
      </c>
      <c r="D49" s="158">
        <f>[5]dług!D49</f>
        <v>5060.3</v>
      </c>
      <c r="E49" s="158">
        <f>[5]dług!E49</f>
        <v>2744.8866473499997</v>
      </c>
      <c r="F49" s="158">
        <f>[5]dług!F49</f>
        <v>2774.6641570300003</v>
      </c>
      <c r="G49" s="158">
        <f>[5]dług!G49</f>
        <v>6959.7638109</v>
      </c>
      <c r="H49" s="158">
        <f>[5]dług!H49</f>
        <v>2019.3258036000004</v>
      </c>
      <c r="I49" s="158">
        <f>[5]dług!I49</f>
        <v>2279.0753208300021</v>
      </c>
      <c r="J49" s="158">
        <f>[5]dług!J49</f>
        <v>2259.0854902099991</v>
      </c>
      <c r="K49" s="158">
        <f>[5]dług!K49</f>
        <v>380.07061543000032</v>
      </c>
      <c r="L49" s="158">
        <f>[5]dług!L49</f>
        <v>118.85267654000091</v>
      </c>
      <c r="M49" s="158">
        <f>[5]dług!M49</f>
        <v>100.85203526000214</v>
      </c>
      <c r="N49" s="158">
        <f>[5]dług!N49</f>
        <v>79.095331639999387</v>
      </c>
    </row>
    <row r="50" spans="1:17" s="182" customFormat="1" ht="13.5">
      <c r="A50" s="155" t="str">
        <f>[5]dług!A50</f>
        <v>Kasa Rolniczego Ubezpieczenia Społecznego</v>
      </c>
      <c r="B50" s="156" t="str">
        <f>[5]dług!B50</f>
        <v>mln zł</v>
      </c>
      <c r="C50" s="158">
        <f>[5]dług!C50</f>
        <v>0</v>
      </c>
      <c r="D50" s="158">
        <f>[5]dług!D50</f>
        <v>0</v>
      </c>
      <c r="E50" s="158">
        <f>[5]dług!E50</f>
        <v>0</v>
      </c>
      <c r="F50" s="158">
        <f>[5]dług!F50</f>
        <v>0</v>
      </c>
      <c r="G50" s="158">
        <f>[5]dług!G50</f>
        <v>0</v>
      </c>
      <c r="H50" s="158">
        <f>[5]dług!H50</f>
        <v>0</v>
      </c>
      <c r="I50" s="158">
        <f>[5]dług!I50</f>
        <v>0</v>
      </c>
      <c r="J50" s="158">
        <f>[5]dług!J50</f>
        <v>0</v>
      </c>
      <c r="K50" s="158">
        <f>[5]dług!K50</f>
        <v>0</v>
      </c>
      <c r="L50" s="158">
        <f>[5]dług!L50</f>
        <v>0</v>
      </c>
      <c r="M50" s="158">
        <f>[5]dług!M50</f>
        <v>0</v>
      </c>
      <c r="N50" s="158">
        <f>[5]dług!N50</f>
        <v>0</v>
      </c>
      <c r="O50" s="190"/>
      <c r="P50" s="190"/>
      <c r="Q50" s="190"/>
    </row>
    <row r="51" spans="1:17" s="182" customFormat="1">
      <c r="A51" s="161" t="str">
        <f>[5]dług!A51</f>
        <v>Narodowy Fundusz Zdrowia</v>
      </c>
      <c r="B51" s="162" t="str">
        <f>[5]dług!B51</f>
        <v>mln zł</v>
      </c>
      <c r="C51" s="163">
        <f>[5]dług!C51</f>
        <v>0</v>
      </c>
      <c r="D51" s="163">
        <f>[5]dług!D51</f>
        <v>1.1460000000000001E-3</v>
      </c>
      <c r="E51" s="163">
        <f>[5]dług!E51</f>
        <v>0</v>
      </c>
      <c r="F51" s="163">
        <f>[5]dług!F51</f>
        <v>0</v>
      </c>
      <c r="G51" s="163">
        <f>[5]dług!G51</f>
        <v>0</v>
      </c>
      <c r="H51" s="163">
        <f>[5]dług!H51</f>
        <v>0</v>
      </c>
      <c r="I51" s="163">
        <f>[5]dług!I51</f>
        <v>0</v>
      </c>
      <c r="J51" s="163">
        <f>[5]dług!J51</f>
        <v>0</v>
      </c>
      <c r="K51" s="163">
        <f>[5]dług!K51</f>
        <v>0</v>
      </c>
      <c r="L51" s="163">
        <f>[5]dług!L51</f>
        <v>0</v>
      </c>
      <c r="M51" s="163">
        <f>[5]dług!M51</f>
        <v>0</v>
      </c>
      <c r="N51" s="163">
        <f>[5]dług!N51</f>
        <v>0</v>
      </c>
      <c r="O51" s="191"/>
      <c r="P51" s="191"/>
      <c r="Q51" s="191"/>
    </row>
    <row r="52" spans="1:17" s="182" customFormat="1">
      <c r="A52" s="129" t="str">
        <f>[5]dług!A52</f>
        <v>Źródło: MF</v>
      </c>
      <c r="B52" s="166"/>
      <c r="C52" s="167"/>
      <c r="D52" s="167"/>
      <c r="E52" s="167"/>
      <c r="F52" s="167"/>
      <c r="G52" s="167"/>
      <c r="H52" s="167"/>
      <c r="I52" s="167"/>
      <c r="J52" s="165"/>
      <c r="K52" s="164"/>
      <c r="L52" s="168"/>
      <c r="M52" s="168"/>
      <c r="N52" s="165"/>
      <c r="O52" s="164"/>
      <c r="P52" s="164"/>
      <c r="Q52" s="164"/>
    </row>
    <row r="53" spans="1:17">
      <c r="A53" s="186"/>
      <c r="B53" s="166"/>
      <c r="C53" s="167"/>
      <c r="D53" s="167"/>
      <c r="E53" s="167"/>
      <c r="F53" s="167"/>
      <c r="G53" s="167"/>
      <c r="H53" s="167"/>
      <c r="I53" s="167"/>
      <c r="J53" s="164"/>
      <c r="K53" s="164"/>
      <c r="L53" s="164"/>
      <c r="M53" s="164"/>
      <c r="N53" s="164"/>
      <c r="O53" s="186"/>
      <c r="P53" s="166"/>
      <c r="Q53" s="167"/>
    </row>
    <row r="54" spans="1:17">
      <c r="A54" s="186"/>
      <c r="B54" s="166"/>
      <c r="C54" s="167"/>
      <c r="D54" s="167"/>
      <c r="E54" s="167"/>
      <c r="F54" s="167"/>
      <c r="G54" s="167"/>
      <c r="H54" s="167"/>
      <c r="I54" s="167"/>
      <c r="J54" s="164"/>
      <c r="K54" s="164"/>
      <c r="L54" s="164"/>
      <c r="M54" s="164"/>
      <c r="N54" s="164"/>
      <c r="O54" s="186"/>
      <c r="P54" s="166"/>
      <c r="Q54" s="167"/>
    </row>
    <row r="55" spans="1:17">
      <c r="A55" s="186"/>
      <c r="B55" s="166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86"/>
      <c r="P55" s="166"/>
      <c r="Q55" s="165"/>
    </row>
    <row r="56" spans="1:17">
      <c r="A56" s="186"/>
      <c r="B56" s="166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6"/>
      <c r="P56" s="166"/>
      <c r="Q56" s="187"/>
    </row>
    <row r="57" spans="1:17">
      <c r="A57" s="186"/>
      <c r="B57" s="166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86"/>
      <c r="P57" s="166"/>
      <c r="Q57" s="164"/>
    </row>
    <row r="58" spans="1:17">
      <c r="A58" s="186"/>
      <c r="B58" s="166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86"/>
      <c r="P58" s="166"/>
      <c r="Q58" s="164"/>
    </row>
    <row r="59" spans="1:17">
      <c r="A59" s="186"/>
      <c r="B59" s="166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86"/>
      <c r="P59" s="166"/>
      <c r="Q59" s="164"/>
    </row>
    <row r="60" spans="1:17">
      <c r="A60" s="186"/>
      <c r="B60" s="166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86"/>
      <c r="P60" s="166"/>
      <c r="Q60" s="164"/>
    </row>
    <row r="62" spans="1:17">
      <c r="A62" s="182"/>
      <c r="B62" s="182"/>
      <c r="J62" s="187"/>
      <c r="K62" s="187"/>
      <c r="L62" s="187"/>
      <c r="M62" s="187"/>
      <c r="N62" s="187"/>
      <c r="O62" s="182"/>
      <c r="P62" s="182"/>
    </row>
    <row r="63" spans="1:17">
      <c r="A63" s="182"/>
      <c r="B63" s="182"/>
      <c r="J63" s="187"/>
      <c r="K63" s="187"/>
      <c r="L63" s="187"/>
      <c r="M63" s="187"/>
      <c r="N63" s="187"/>
      <c r="O63" s="182"/>
      <c r="P63" s="182"/>
    </row>
    <row r="64" spans="1:17">
      <c r="A64" s="182"/>
      <c r="B64" s="182"/>
      <c r="J64" s="187"/>
      <c r="K64" s="187"/>
      <c r="L64" s="187"/>
      <c r="M64" s="187"/>
      <c r="N64" s="187"/>
      <c r="O64" s="182"/>
      <c r="P64" s="182"/>
    </row>
    <row r="65" spans="1:16">
      <c r="A65" s="182"/>
      <c r="B65" s="182"/>
      <c r="J65" s="187"/>
      <c r="K65" s="187"/>
      <c r="L65" s="187"/>
      <c r="M65" s="187"/>
      <c r="N65" s="187"/>
      <c r="O65" s="182"/>
      <c r="P65" s="182"/>
    </row>
    <row r="66" spans="1:16">
      <c r="A66" s="182"/>
      <c r="B66" s="182"/>
      <c r="J66" s="187"/>
      <c r="K66" s="187"/>
      <c r="L66" s="187"/>
      <c r="M66" s="187"/>
      <c r="N66" s="187"/>
      <c r="O66" s="182"/>
      <c r="P66" s="182"/>
    </row>
    <row r="67" spans="1:16">
      <c r="A67" s="182"/>
      <c r="B67" s="182"/>
      <c r="J67" s="187"/>
      <c r="K67" s="187"/>
      <c r="L67" s="187"/>
      <c r="M67" s="187"/>
      <c r="N67" s="187"/>
      <c r="O67" s="182"/>
      <c r="P67" s="182"/>
    </row>
    <row r="68" spans="1:16">
      <c r="A68" s="182"/>
      <c r="B68" s="182"/>
      <c r="J68" s="187"/>
      <c r="K68" s="187"/>
      <c r="L68" s="187"/>
      <c r="M68" s="187"/>
      <c r="N68" s="187"/>
      <c r="O68" s="182"/>
      <c r="P68" s="182"/>
    </row>
    <row r="69" spans="1:16">
      <c r="A69" s="182"/>
      <c r="B69" s="182"/>
      <c r="J69" s="187"/>
      <c r="K69" s="187"/>
      <c r="L69" s="187"/>
      <c r="M69" s="187"/>
      <c r="N69" s="187"/>
      <c r="O69" s="182"/>
      <c r="P69" s="182"/>
    </row>
  </sheetData>
  <mergeCells count="4">
    <mergeCell ref="A1:N1"/>
    <mergeCell ref="A3:N3"/>
    <mergeCell ref="A27:N27"/>
    <mergeCell ref="A29:N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zoomScaleNormal="100" zoomScaleSheetLayoutView="100" workbookViewId="0">
      <selection activeCell="V25" sqref="V25"/>
    </sheetView>
  </sheetViews>
  <sheetFormatPr defaultRowHeight="12.75"/>
  <cols>
    <col min="1" max="1" width="25.42578125" style="181" customWidth="1"/>
    <col min="2" max="2" width="7" style="181" customWidth="1"/>
    <col min="3" max="14" width="10.7109375" style="181" customWidth="1"/>
  </cols>
  <sheetData>
    <row r="1" spans="1:14" ht="15.75">
      <c r="A1" s="233" t="str">
        <f>'[5]dług 2'!A1</f>
        <v>TAB. 24.   ZADŁUŻENIE SEKTORA FINANSÓW PUBLICZNYCH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4" ht="7.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ht="15">
      <c r="A3" s="234" t="str">
        <f>'[5]dług 2'!A3</f>
        <v xml:space="preserve">ZADŁUŻENIE SKARBU PAŃSTWA (wg nominału) 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>
      <c r="A4" s="149"/>
      <c r="B4" s="150" t="str">
        <f>'[5]dług 2'!B4</f>
        <v>jedn.</v>
      </c>
      <c r="C4" s="151" t="str">
        <f>'[5]dług 2'!C4</f>
        <v>I kw. 2014</v>
      </c>
      <c r="D4" s="151" t="str">
        <f>'[5]dług 2'!D4</f>
        <v>II kw. 2014</v>
      </c>
      <c r="E4" s="151" t="str">
        <f>'[5]dług 2'!E4</f>
        <v>III kw. 2014</v>
      </c>
      <c r="F4" s="151" t="str">
        <f>'[5]dług 2'!F4</f>
        <v>IV kw. 2014</v>
      </c>
      <c r="G4" s="151" t="str">
        <f>'[5]dług 2'!G4</f>
        <v>I kw. 2015</v>
      </c>
      <c r="H4" s="151" t="str">
        <f>'[5]dług 2'!H4</f>
        <v>II kw. 2015</v>
      </c>
      <c r="I4" s="151" t="str">
        <f>'[5]dług 2'!I4</f>
        <v>III kw. 2015</v>
      </c>
      <c r="J4" s="151" t="str">
        <f>'[5]dług 2'!J4</f>
        <v>IV kw. 2015</v>
      </c>
      <c r="K4" s="151" t="str">
        <f>'[5]dług 2'!K4</f>
        <v>I kw. 2016</v>
      </c>
      <c r="L4" s="151" t="str">
        <f>'[5]dług 2'!L4</f>
        <v>II kw. 2016</v>
      </c>
      <c r="M4" s="151" t="str">
        <f>'[5]dług 2'!M4</f>
        <v>III kw. 2016</v>
      </c>
      <c r="N4" s="151" t="str">
        <f>'[5]dług 2'!N4</f>
        <v>IV kw. 2016</v>
      </c>
    </row>
    <row r="5" spans="1:14">
      <c r="A5" s="169" t="str">
        <f>'[5]dług 2'!A5</f>
        <v>Zadłużenie Skarbu Państwa</v>
      </c>
      <c r="B5" s="153" t="str">
        <f>'[5]dług 2'!B5</f>
        <v>mln zł</v>
      </c>
      <c r="C5" s="154">
        <f>'[5]dług 2'!C5</f>
        <v>738149.71807443211</v>
      </c>
      <c r="D5" s="154">
        <f>'[5]dług 2'!D5</f>
        <v>750203.97694680037</v>
      </c>
      <c r="E5" s="154">
        <f>'[5]dług 2'!E5</f>
        <v>759713.73095546907</v>
      </c>
      <c r="F5" s="154">
        <f>'[5]dług 2'!F5</f>
        <v>779938.40371888399</v>
      </c>
      <c r="G5" s="154">
        <f>'[5]dług 2'!G5</f>
        <v>806423.18183428864</v>
      </c>
      <c r="H5" s="154">
        <f>'[5]dług 2'!H5</f>
        <v>817800.66878939816</v>
      </c>
      <c r="I5" s="154">
        <f>'[5]dług 2'!I5</f>
        <v>837652.46273629542</v>
      </c>
      <c r="J5" s="154">
        <f>'[5]dług 2'!J5</f>
        <v>834550.62095177034</v>
      </c>
      <c r="K5" s="154">
        <f>'[5]dług 2'!K5</f>
        <v>858423.44259631855</v>
      </c>
      <c r="L5" s="154">
        <f>'[5]dług 2'!L5</f>
        <v>898988.81211755378</v>
      </c>
      <c r="M5" s="154">
        <f>'[5]dług 2'!M5</f>
        <v>902709.47413936979</v>
      </c>
      <c r="N5" s="154">
        <f>'[5]dług 2'!N5</f>
        <v>928662.37425644638</v>
      </c>
    </row>
    <row r="6" spans="1:14">
      <c r="A6" s="166" t="str">
        <f>'[5]dług 2'!A6</f>
        <v>Dług krajowy</v>
      </c>
      <c r="B6" s="156" t="str">
        <f>'[5]dług 2'!B6</f>
        <v>mln zł</v>
      </c>
      <c r="C6" s="157">
        <f>'[5]dług 2'!C6</f>
        <v>476193.22662625002</v>
      </c>
      <c r="D6" s="157">
        <f>'[5]dług 2'!D6</f>
        <v>488822.72346471006</v>
      </c>
      <c r="E6" s="157">
        <f>'[5]dług 2'!E6</f>
        <v>493166.25347456004</v>
      </c>
      <c r="F6" s="157">
        <f>'[5]dług 2'!F6</f>
        <v>503079.03643897001</v>
      </c>
      <c r="G6" s="157">
        <f>'[5]dług 2'!G6</f>
        <v>532455.53147061996</v>
      </c>
      <c r="H6" s="157">
        <f>'[5]dług 2'!H6</f>
        <v>539257.55451891001</v>
      </c>
      <c r="I6" s="157">
        <f>'[5]dług 2'!I6</f>
        <v>555441.38949004002</v>
      </c>
      <c r="J6" s="157">
        <f>'[5]dług 2'!J6</f>
        <v>543262.20014239999</v>
      </c>
      <c r="K6" s="157">
        <f>'[5]dług 2'!K6</f>
        <v>574572.03988815006</v>
      </c>
      <c r="L6" s="157">
        <f>'[5]dług 2'!L6</f>
        <v>592249.31445955019</v>
      </c>
      <c r="M6" s="157">
        <f>'[5]dług 2'!M6</f>
        <v>602632.04155497998</v>
      </c>
      <c r="N6" s="157">
        <f>'[5]dług 2'!N6</f>
        <v>609199.13389397005</v>
      </c>
    </row>
    <row r="7" spans="1:14">
      <c r="A7" s="170" t="str">
        <f>'[5]dług 2'!A7</f>
        <v>obligacje rynkowe</v>
      </c>
      <c r="B7" s="156" t="str">
        <f>'[5]dług 2'!B7</f>
        <v>mln zł</v>
      </c>
      <c r="C7" s="157">
        <f>'[5]dług 2'!C7</f>
        <v>455680.63937054004</v>
      </c>
      <c r="D7" s="157">
        <f>'[5]dług 2'!D7</f>
        <v>467797.78696543007</v>
      </c>
      <c r="E7" s="157">
        <f>'[5]dług 2'!E7</f>
        <v>471551.25890270004</v>
      </c>
      <c r="F7" s="157">
        <f>'[5]dług 2'!F7</f>
        <v>482942.76401291997</v>
      </c>
      <c r="G7" s="157">
        <f>'[5]dług 2'!G7</f>
        <v>503950.33759825997</v>
      </c>
      <c r="H7" s="157">
        <f>'[5]dług 2'!H7</f>
        <v>508923.41382565995</v>
      </c>
      <c r="I7" s="157">
        <f>'[5]dług 2'!I7</f>
        <v>524393.80726022995</v>
      </c>
      <c r="J7" s="157">
        <f>'[5]dług 2'!J7</f>
        <v>513385.09679195</v>
      </c>
      <c r="K7" s="157">
        <f>'[5]dług 2'!K7</f>
        <v>537554.7310111</v>
      </c>
      <c r="L7" s="157">
        <f>'[5]dług 2'!L7</f>
        <v>553828.90059611003</v>
      </c>
      <c r="M7" s="157">
        <f>'[5]dług 2'!M7</f>
        <v>567883.12444100005</v>
      </c>
      <c r="N7" s="157">
        <f>'[5]dług 2'!N7</f>
        <v>576701.24393904011</v>
      </c>
    </row>
    <row r="8" spans="1:14">
      <c r="A8" s="170" t="str">
        <f>'[5]dług 2'!A8</f>
        <v>bony skarbowe</v>
      </c>
      <c r="B8" s="156" t="str">
        <f>'[5]dług 2'!B8</f>
        <v>mln zł</v>
      </c>
      <c r="C8" s="157">
        <f>'[5]dług 2'!C8</f>
        <v>0</v>
      </c>
      <c r="D8" s="157">
        <f>'[5]dług 2'!D8</f>
        <v>0</v>
      </c>
      <c r="E8" s="157">
        <f>'[5]dług 2'!E8</f>
        <v>0</v>
      </c>
      <c r="F8" s="157">
        <f>'[5]dług 2'!F8</f>
        <v>0</v>
      </c>
      <c r="G8" s="157">
        <f>'[5]dług 2'!G8</f>
        <v>0</v>
      </c>
      <c r="H8" s="157">
        <f>'[5]dług 2'!H8</f>
        <v>0</v>
      </c>
      <c r="I8" s="157">
        <f>'[5]dług 2'!I8</f>
        <v>0</v>
      </c>
      <c r="J8" s="157">
        <f>'[5]dług 2'!J8</f>
        <v>0</v>
      </c>
      <c r="K8" s="157">
        <f>'[5]dług 2'!K8</f>
        <v>6482.3</v>
      </c>
      <c r="L8" s="157">
        <f>'[5]dług 2'!L8</f>
        <v>6482.3</v>
      </c>
      <c r="M8" s="157">
        <f>'[5]dług 2'!M8</f>
        <v>1692</v>
      </c>
      <c r="N8" s="157">
        <f>'[5]dług 2'!N8</f>
        <v>0</v>
      </c>
    </row>
    <row r="9" spans="1:14">
      <c r="A9" s="170" t="str">
        <f>'[5]dług 2'!A9</f>
        <v>obligacje oszczędnościowe</v>
      </c>
      <c r="B9" s="156" t="str">
        <f>'[5]dług 2'!B9</f>
        <v>mln zł</v>
      </c>
      <c r="C9" s="157">
        <f>'[5]dług 2'!C9</f>
        <v>9087.7176000000036</v>
      </c>
      <c r="D9" s="157">
        <f>'[5]dług 2'!D9</f>
        <v>9215.0935999999929</v>
      </c>
      <c r="E9" s="157">
        <f>'[5]dług 2'!E9</f>
        <v>9130.5115000000096</v>
      </c>
      <c r="F9" s="157">
        <f>'[5]dług 2'!F9</f>
        <v>8898.4873000000116</v>
      </c>
      <c r="G9" s="157">
        <f>'[5]dług 2'!G9</f>
        <v>8965.1648000000168</v>
      </c>
      <c r="H9" s="157">
        <f>'[5]dług 2'!H9</f>
        <v>9109.960200000005</v>
      </c>
      <c r="I9" s="157">
        <f>'[5]dług 2'!I9</f>
        <v>9314.441400000007</v>
      </c>
      <c r="J9" s="157">
        <f>'[5]dług 2'!J9</f>
        <v>10310.381300000006</v>
      </c>
      <c r="K9" s="157">
        <f>'[5]dług 2'!K9</f>
        <v>10573.904900000001</v>
      </c>
      <c r="L9" s="157">
        <f>'[5]dług 2'!L9</f>
        <v>10947.32240000001</v>
      </c>
      <c r="M9" s="157">
        <f>'[5]dług 2'!M9</f>
        <v>11303.232400000008</v>
      </c>
      <c r="N9" s="157">
        <f>'[5]dług 2'!N9</f>
        <v>11233.637000000015</v>
      </c>
    </row>
    <row r="10" spans="1:14">
      <c r="A10" s="170" t="str">
        <f>'[5]dług 2'!A10</f>
        <v>obligacje nierynkowe</v>
      </c>
      <c r="B10" s="156" t="str">
        <f>'[5]dług 2'!B10</f>
        <v>mln zł</v>
      </c>
      <c r="C10" s="157">
        <f>'[5]dług 2'!C10</f>
        <v>0</v>
      </c>
      <c r="D10" s="157">
        <f>'[5]dług 2'!D10</f>
        <v>0</v>
      </c>
      <c r="E10" s="157">
        <f>'[5]dług 2'!E10</f>
        <v>0</v>
      </c>
      <c r="F10" s="157">
        <f>'[5]dług 2'!F10</f>
        <v>0</v>
      </c>
      <c r="G10" s="157">
        <f>'[5]dług 2'!G10</f>
        <v>0</v>
      </c>
      <c r="H10" s="157">
        <f>'[5]dług 2'!H10</f>
        <v>0</v>
      </c>
      <c r="I10" s="157">
        <f>'[5]dług 2'!I10</f>
        <v>0</v>
      </c>
      <c r="J10" s="157">
        <f>'[5]dług 2'!J10</f>
        <v>0</v>
      </c>
      <c r="K10" s="157">
        <f>'[5]dług 2'!K10</f>
        <v>0</v>
      </c>
      <c r="L10" s="157">
        <f>'[5]dług 2'!L10</f>
        <v>0</v>
      </c>
      <c r="M10" s="157">
        <f>'[5]dług 2'!M10</f>
        <v>0</v>
      </c>
      <c r="N10" s="157">
        <f>'[5]dług 2'!N10</f>
        <v>0</v>
      </c>
    </row>
    <row r="11" spans="1:14">
      <c r="A11" s="170" t="str">
        <f>'[5]dług 2'!A11</f>
        <v>pozostały dług krajowy</v>
      </c>
      <c r="B11" s="156" t="str">
        <f>'[5]dług 2'!B11</f>
        <v>mln zł</v>
      </c>
      <c r="C11" s="157">
        <f>'[5]dług 2'!C11</f>
        <v>11424.869655710001</v>
      </c>
      <c r="D11" s="157">
        <f>'[5]dług 2'!D11</f>
        <v>11809.84289928</v>
      </c>
      <c r="E11" s="157">
        <f>'[5]dług 2'!E11</f>
        <v>12484.483071860002</v>
      </c>
      <c r="F11" s="157">
        <f>'[5]dług 2'!F11</f>
        <v>11237.785126049999</v>
      </c>
      <c r="G11" s="157">
        <f>'[5]dług 2'!G11</f>
        <v>19540.029072359997</v>
      </c>
      <c r="H11" s="157">
        <f>'[5]dług 2'!H11</f>
        <v>21224.180493250002</v>
      </c>
      <c r="I11" s="157">
        <f>'[5]dług 2'!I11</f>
        <v>21733.140829810003</v>
      </c>
      <c r="J11" s="157">
        <f>'[5]dług 2'!J11</f>
        <v>19566.72205045</v>
      </c>
      <c r="K11" s="157">
        <f>'[5]dług 2'!K11</f>
        <v>19961.103977049999</v>
      </c>
      <c r="L11" s="157">
        <f>'[5]dług 2'!L11</f>
        <v>20990.791463440004</v>
      </c>
      <c r="M11" s="157">
        <f>'[5]dług 2'!M11</f>
        <v>21753.684713979997</v>
      </c>
      <c r="N11" s="157">
        <f>'[5]dług 2'!N11</f>
        <v>21264.252954930002</v>
      </c>
    </row>
    <row r="12" spans="1:14">
      <c r="A12" s="166" t="str">
        <f>'[5]dług 2'!A12</f>
        <v>Dług zagraniczny</v>
      </c>
      <c r="B12" s="156" t="str">
        <f>'[5]dług 2'!B12</f>
        <v>mln zł</v>
      </c>
      <c r="C12" s="157">
        <f>'[5]dług 2'!C12</f>
        <v>261956.49144818203</v>
      </c>
      <c r="D12" s="157">
        <f>'[5]dług 2'!D12</f>
        <v>261381.25348209028</v>
      </c>
      <c r="E12" s="157">
        <f>'[5]dług 2'!E12</f>
        <v>266547.47748090903</v>
      </c>
      <c r="F12" s="157">
        <f>'[5]dług 2'!F12</f>
        <v>276859.36727991363</v>
      </c>
      <c r="G12" s="157">
        <f>'[5]dług 2'!G12</f>
        <v>273967.65036366868</v>
      </c>
      <c r="H12" s="157">
        <f>'[5]dług 2'!H12</f>
        <v>278543.11427048821</v>
      </c>
      <c r="I12" s="157">
        <f>'[5]dług 2'!I12</f>
        <v>282211.0732462554</v>
      </c>
      <c r="J12" s="157">
        <f>'[5]dług 2'!J12</f>
        <v>291288.42080937029</v>
      </c>
      <c r="K12" s="157">
        <f>'[5]dług 2'!K12</f>
        <v>283851.40270816849</v>
      </c>
      <c r="L12" s="157">
        <f>'[5]dług 2'!L12</f>
        <v>306739.49765800365</v>
      </c>
      <c r="M12" s="157">
        <f>'[5]dług 2'!M12</f>
        <v>300077.43258438987</v>
      </c>
      <c r="N12" s="157">
        <f>'[5]dług 2'!N12</f>
        <v>319463.24036247632</v>
      </c>
    </row>
    <row r="13" spans="1:14">
      <c r="A13" s="170" t="str">
        <f>'[5]dług 2'!A13</f>
        <v>Dług z tytułu SPW</v>
      </c>
      <c r="B13" s="156" t="str">
        <f>'[5]dług 2'!B13</f>
        <v>mln zł</v>
      </c>
      <c r="C13" s="157">
        <f>'[5]dług 2'!C13</f>
        <v>200674.40846399998</v>
      </c>
      <c r="D13" s="157">
        <f>'[5]dług 2'!D13</f>
        <v>200883.55591300008</v>
      </c>
      <c r="E13" s="157">
        <f>'[5]dług 2'!E13</f>
        <v>203290.24729299996</v>
      </c>
      <c r="F13" s="157">
        <f>'[5]dług 2'!F13</f>
        <v>208420.12325199999</v>
      </c>
      <c r="G13" s="157">
        <f>'[5]dług 2'!G13</f>
        <v>208931.85146250008</v>
      </c>
      <c r="H13" s="157">
        <f>'[5]dług 2'!H13</f>
        <v>212046.69702250004</v>
      </c>
      <c r="I13" s="157">
        <f>'[5]dług 2'!I13</f>
        <v>211336.85543039991</v>
      </c>
      <c r="J13" s="157">
        <f>'[5]dług 2'!J13</f>
        <v>215629.40359999999</v>
      </c>
      <c r="K13" s="157">
        <f>'[5]dług 2'!K13</f>
        <v>210789.31860000003</v>
      </c>
      <c r="L13" s="157">
        <f>'[5]dług 2'!L13</f>
        <v>231588.89580000003</v>
      </c>
      <c r="M13" s="157">
        <f>'[5]dług 2'!M13</f>
        <v>227301.38459999999</v>
      </c>
      <c r="N13" s="157">
        <f>'[5]dług 2'!N13</f>
        <v>241487.78680000009</v>
      </c>
    </row>
    <row r="14" spans="1:14">
      <c r="A14" s="171" t="str">
        <f>'[5]dług 2'!A14</f>
        <v>obligacje typu Brady</v>
      </c>
      <c r="B14" s="156" t="str">
        <f>'[5]dług 2'!B14</f>
        <v>mln zł</v>
      </c>
      <c r="C14" s="157">
        <f>'[5]dług 2'!C14</f>
        <v>0</v>
      </c>
      <c r="D14" s="157">
        <f>'[5]dług 2'!D14</f>
        <v>0</v>
      </c>
      <c r="E14" s="157">
        <f>'[5]dług 2'!E14</f>
        <v>0</v>
      </c>
      <c r="F14" s="157">
        <f>'[5]dług 2'!F14</f>
        <v>0</v>
      </c>
      <c r="G14" s="157">
        <f>'[5]dług 2'!G14</f>
        <v>0</v>
      </c>
      <c r="H14" s="157">
        <f>'[5]dług 2'!H14</f>
        <v>0</v>
      </c>
      <c r="I14" s="157">
        <f>'[5]dług 2'!I14</f>
        <v>0</v>
      </c>
      <c r="J14" s="157">
        <f>'[5]dług 2'!J14</f>
        <v>0</v>
      </c>
      <c r="K14" s="157">
        <f>'[5]dług 2'!K14</f>
        <v>0</v>
      </c>
      <c r="L14" s="157">
        <f>'[5]dług 2'!L14</f>
        <v>0</v>
      </c>
      <c r="M14" s="157">
        <f>'[5]dług 2'!M14</f>
        <v>0</v>
      </c>
      <c r="N14" s="157">
        <f>'[5]dług 2'!N14</f>
        <v>0</v>
      </c>
    </row>
    <row r="15" spans="1:14">
      <c r="A15" s="171" t="str">
        <f>'[5]dług 2'!A15</f>
        <v>obligacje zagraniczne</v>
      </c>
      <c r="B15" s="156" t="str">
        <f>'[5]dług 2'!B15</f>
        <v>mln zł</v>
      </c>
      <c r="C15" s="157">
        <f>'[5]dług 2'!C15</f>
        <v>200674.40846399998</v>
      </c>
      <c r="D15" s="157">
        <f>'[5]dług 2'!D15</f>
        <v>200883.55591300008</v>
      </c>
      <c r="E15" s="157">
        <f>'[5]dług 2'!E15</f>
        <v>203290.24729299996</v>
      </c>
      <c r="F15" s="157">
        <f>'[5]dług 2'!F15</f>
        <v>208420.12325199999</v>
      </c>
      <c r="G15" s="157">
        <f>'[5]dług 2'!G15</f>
        <v>208931.85146250008</v>
      </c>
      <c r="H15" s="157">
        <f>'[5]dług 2'!H15</f>
        <v>212046.69702250004</v>
      </c>
      <c r="I15" s="157">
        <f>'[5]dług 2'!I15</f>
        <v>211336.85543039991</v>
      </c>
      <c r="J15" s="157">
        <f>'[5]dług 2'!J15</f>
        <v>215629.40359999999</v>
      </c>
      <c r="K15" s="157">
        <f>'[5]dług 2'!K15</f>
        <v>210789.31860000003</v>
      </c>
      <c r="L15" s="157">
        <f>'[5]dług 2'!L15</f>
        <v>231588.89580000003</v>
      </c>
      <c r="M15" s="157">
        <f>'[5]dług 2'!M15</f>
        <v>227301.38459999999</v>
      </c>
      <c r="N15" s="157">
        <f>'[5]dług 2'!N15</f>
        <v>241487.78680000009</v>
      </c>
    </row>
    <row r="16" spans="1:14">
      <c r="A16" s="170" t="str">
        <f>'[5]dług 2'!A16</f>
        <v>Dług z tytułu kredytów</v>
      </c>
      <c r="B16" s="156" t="str">
        <f>'[5]dług 2'!B16</f>
        <v>mln zł</v>
      </c>
      <c r="C16" s="157">
        <f>'[5]dług 2'!C16</f>
        <v>61282.079790182062</v>
      </c>
      <c r="D16" s="157">
        <f>'[5]dług 2'!D16</f>
        <v>60497.697212090185</v>
      </c>
      <c r="E16" s="157">
        <f>'[5]dług 2'!E16</f>
        <v>63257.230187909052</v>
      </c>
      <c r="F16" s="157">
        <f>'[5]dług 2'!F16</f>
        <v>68439.244027913635</v>
      </c>
      <c r="G16" s="157">
        <f>'[5]dług 2'!G16</f>
        <v>65034.938999568629</v>
      </c>
      <c r="H16" s="157">
        <f>'[5]dług 2'!H16</f>
        <v>66493.132955988171</v>
      </c>
      <c r="I16" s="157">
        <f>'[5]dług 2'!I16</f>
        <v>70874.21540485548</v>
      </c>
      <c r="J16" s="157">
        <f>'[5]dług 2'!J16</f>
        <v>75652.506705390319</v>
      </c>
      <c r="K16" s="157">
        <f>'[5]dług 2'!K16</f>
        <v>73056.733810698453</v>
      </c>
      <c r="L16" s="157">
        <f>'[5]dług 2'!L16</f>
        <v>75029.132880933612</v>
      </c>
      <c r="M16" s="157">
        <f>'[5]dług 2'!M16</f>
        <v>72659.971009089888</v>
      </c>
      <c r="N16" s="157">
        <f>'[5]dług 2'!N16</f>
        <v>77959.434459636221</v>
      </c>
    </row>
    <row r="17" spans="1:14">
      <c r="A17" s="171" t="str">
        <f>'[5]dług 2'!A17</f>
        <v>Klub Paryski</v>
      </c>
      <c r="B17" s="156" t="str">
        <f>'[5]dług 2'!B17</f>
        <v>mln zł</v>
      </c>
      <c r="C17" s="157">
        <f>'[5]dług 2'!C17</f>
        <v>0</v>
      </c>
      <c r="D17" s="157">
        <f>'[5]dług 2'!D17</f>
        <v>0</v>
      </c>
      <c r="E17" s="157">
        <f>'[5]dług 2'!E17</f>
        <v>0</v>
      </c>
      <c r="F17" s="157">
        <f>'[5]dług 2'!F17</f>
        <v>0</v>
      </c>
      <c r="G17" s="157">
        <f>'[5]dług 2'!G17</f>
        <v>0</v>
      </c>
      <c r="H17" s="157">
        <f>'[5]dług 2'!H17</f>
        <v>0</v>
      </c>
      <c r="I17" s="157">
        <f>'[5]dług 2'!I17</f>
        <v>0</v>
      </c>
      <c r="J17" s="157">
        <f>'[5]dług 2'!J17</f>
        <v>0</v>
      </c>
      <c r="K17" s="157">
        <f>'[5]dług 2'!K17</f>
        <v>0</v>
      </c>
      <c r="L17" s="157">
        <f>'[5]dług 2'!L17</f>
        <v>0</v>
      </c>
      <c r="M17" s="157">
        <f>'[5]dług 2'!M17</f>
        <v>0</v>
      </c>
      <c r="N17" s="157">
        <f>'[5]dług 2'!N17</f>
        <v>0</v>
      </c>
    </row>
    <row r="18" spans="1:14" ht="25.5">
      <c r="A18" s="172" t="str">
        <f>'[5]dług 2'!A18</f>
        <v xml:space="preserve">Międzynarodowe Instytucje Finansowe </v>
      </c>
      <c r="B18" s="156" t="str">
        <f>'[5]dług 2'!B18</f>
        <v>mln zł</v>
      </c>
      <c r="C18" s="157">
        <f>'[5]dług 2'!C18</f>
        <v>61248.066187046061</v>
      </c>
      <c r="D18" s="157">
        <f>'[5]dług 2'!D18</f>
        <v>60462.933172850186</v>
      </c>
      <c r="E18" s="157">
        <f>'[5]dług 2'!E18</f>
        <v>63239.826198665636</v>
      </c>
      <c r="F18" s="157">
        <f>'[5]dług 2'!F18</f>
        <v>68422.27364966998</v>
      </c>
      <c r="G18" s="157">
        <f>'[5]dług 2'!G18</f>
        <v>65034.938999568629</v>
      </c>
      <c r="H18" s="157">
        <f>'[5]dług 2'!H18</f>
        <v>66493.132955988171</v>
      </c>
      <c r="I18" s="157">
        <f>'[5]dług 2'!I18</f>
        <v>70874.21540485548</v>
      </c>
      <c r="J18" s="157">
        <f>'[5]dług 2'!J18</f>
        <v>75652.506705390319</v>
      </c>
      <c r="K18" s="157">
        <f>'[5]dług 2'!K18</f>
        <v>73056.733810698453</v>
      </c>
      <c r="L18" s="157">
        <f>'[5]dług 2'!L18</f>
        <v>75029.132880933612</v>
      </c>
      <c r="M18" s="157">
        <f>'[5]dług 2'!M18</f>
        <v>72659.971009089888</v>
      </c>
      <c r="N18" s="157">
        <f>'[5]dług 2'!N18</f>
        <v>77959.434459636221</v>
      </c>
    </row>
    <row r="19" spans="1:14" ht="25.5">
      <c r="A19" s="172" t="str">
        <f>'[5]dług 2'!A19</f>
        <v xml:space="preserve">     w tym: Europejski Bank Inwestycyjny</v>
      </c>
      <c r="B19" s="156" t="str">
        <f>'[5]dług 2'!B19</f>
        <v>mln zł</v>
      </c>
      <c r="C19" s="157">
        <f>'[5]dług 2'!C19</f>
        <v>36020.594058101065</v>
      </c>
      <c r="D19" s="157">
        <f>'[5]dług 2'!D19</f>
        <v>35667.787758311846</v>
      </c>
      <c r="E19" s="157">
        <f>'[5]dług 2'!E19</f>
        <v>35529.920210490527</v>
      </c>
      <c r="F19" s="157">
        <f>'[5]dług 2'!F19</f>
        <v>40344.165376391669</v>
      </c>
      <c r="G19" s="157">
        <f>'[5]dług 2'!G19</f>
        <v>38129.350625898311</v>
      </c>
      <c r="H19" s="157">
        <f>'[5]dług 2'!H19</f>
        <v>38859.910762564832</v>
      </c>
      <c r="I19" s="157">
        <f>'[5]dług 2'!I19</f>
        <v>39182.556115057305</v>
      </c>
      <c r="J19" s="157">
        <f>'[5]dług 2'!J19</f>
        <v>43996.042867880395</v>
      </c>
      <c r="K19" s="157">
        <f>'[5]dług 2'!K19</f>
        <v>41440.115389637649</v>
      </c>
      <c r="L19" s="157">
        <f>'[5]dług 2'!L19</f>
        <v>42477.878767244161</v>
      </c>
      <c r="M19" s="157">
        <f>'[5]dług 2'!M19</f>
        <v>40733.377257058455</v>
      </c>
      <c r="N19" s="157">
        <f>'[5]dług 2'!N19</f>
        <v>45321.089275147344</v>
      </c>
    </row>
    <row r="20" spans="1:14">
      <c r="A20" s="173" t="str">
        <f>'[5]dług 2'!A20</f>
        <v>pozostałe</v>
      </c>
      <c r="B20" s="162" t="str">
        <f>'[5]dług 2'!B20</f>
        <v>mln zł</v>
      </c>
      <c r="C20" s="174">
        <f>'[5]dług 2'!C20</f>
        <v>34.013603136000008</v>
      </c>
      <c r="D20" s="174">
        <f>'[5]dług 2'!D20</f>
        <v>34.764039240000002</v>
      </c>
      <c r="E20" s="174">
        <f>'[5]dług 2'!E20</f>
        <v>17.403989244000002</v>
      </c>
      <c r="F20" s="174">
        <f>'[5]dług 2'!F20</f>
        <v>16.970378243999999</v>
      </c>
      <c r="G20" s="174">
        <f>'[5]dług 2'!G20</f>
        <v>0.85990159999999993</v>
      </c>
      <c r="H20" s="174">
        <f>'[5]dług 2'!H20</f>
        <v>3.2842920000001414</v>
      </c>
      <c r="I20" s="174">
        <f>'[5]dług 2'!I20</f>
        <v>2.4109999998718403E-3</v>
      </c>
      <c r="J20" s="174">
        <f>'[5]dług 2'!J20</f>
        <v>6.5105039800001503</v>
      </c>
      <c r="K20" s="174">
        <f>'[5]dług 2'!K20</f>
        <v>5.3502974700000001</v>
      </c>
      <c r="L20" s="174">
        <f>'[5]dług 2'!L20</f>
        <v>121.46897706999988</v>
      </c>
      <c r="M20" s="174">
        <f>'[5]dług 2'!M20</f>
        <v>116.07697530000013</v>
      </c>
      <c r="N20" s="174">
        <f>'[5]dług 2'!N20</f>
        <v>16.019102839999992</v>
      </c>
    </row>
    <row r="21" spans="1:14">
      <c r="A21" s="170"/>
      <c r="B21" s="156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</row>
    <row r="22" spans="1:14" ht="15.75">
      <c r="A22" s="233" t="str">
        <f>'[5]dług 2'!A22</f>
        <v>TAB. 25.   ZADŁUŻENIE SEKTORA FINANSÓW PUBLICZNYCH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</row>
    <row r="23" spans="1:14" ht="8.25" customHeight="1">
      <c r="A23" s="195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</row>
    <row r="24" spans="1:14" ht="15">
      <c r="A24" s="234" t="str">
        <f>'[5]dług 2'!A24</f>
        <v xml:space="preserve">ZADŁUŻENIE SKARBU PAŃSTWA (wg nominału) 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</row>
    <row r="25" spans="1:14">
      <c r="A25" s="149"/>
      <c r="B25" s="150" t="str">
        <f>'[5]dług 2'!B25</f>
        <v>jedn.</v>
      </c>
      <c r="C25" s="150">
        <f>'[5]dług 2'!C25</f>
        <v>2005</v>
      </c>
      <c r="D25" s="150">
        <f>'[5]dług 2'!D25</f>
        <v>2006</v>
      </c>
      <c r="E25" s="150">
        <f>'[5]dług 2'!E25</f>
        <v>2007</v>
      </c>
      <c r="F25" s="150">
        <f>'[5]dług 2'!F25</f>
        <v>2008</v>
      </c>
      <c r="G25" s="150">
        <f>'[5]dług 2'!G25</f>
        <v>2009</v>
      </c>
      <c r="H25" s="150">
        <f>'[5]dług 2'!H25</f>
        <v>2010</v>
      </c>
      <c r="I25" s="150">
        <f>'[5]dług 2'!I25</f>
        <v>2011</v>
      </c>
      <c r="J25" s="150">
        <f>'[5]dług 2'!J25</f>
        <v>2012</v>
      </c>
      <c r="K25" s="150">
        <f>'[5]dług 2'!K25</f>
        <v>2013</v>
      </c>
      <c r="L25" s="150">
        <f>'[5]dług 2'!L25</f>
        <v>2014</v>
      </c>
      <c r="M25" s="150">
        <f>'[5]dług 2'!M25</f>
        <v>2015</v>
      </c>
      <c r="N25" s="150">
        <f>'[5]dług 2'!N25</f>
        <v>2016</v>
      </c>
    </row>
    <row r="26" spans="1:14">
      <c r="A26" s="169" t="str">
        <f>'[5]dług 2'!A26</f>
        <v>Zadłużenie Skarbu Państwa</v>
      </c>
      <c r="B26" s="153" t="str">
        <f>'[5]dług 2'!B26</f>
        <v>mln zł</v>
      </c>
      <c r="C26" s="154">
        <f>'[5]dług 2'!C26</f>
        <v>440167.32102572697</v>
      </c>
      <c r="D26" s="154">
        <f>'[5]dług 2'!D26</f>
        <v>478526.40341430379</v>
      </c>
      <c r="E26" s="154">
        <f>'[5]dług 2'!E26</f>
        <v>501531</v>
      </c>
      <c r="F26" s="154">
        <f>'[5]dług 2'!F26</f>
        <v>569945.91149158229</v>
      </c>
      <c r="G26" s="154">
        <f>'[5]dług 2'!G26</f>
        <v>631506.4648645313</v>
      </c>
      <c r="H26" s="154">
        <f>'[5]dług 2'!H26</f>
        <v>701850.56014914217</v>
      </c>
      <c r="I26" s="154">
        <f>'[5]dług 2'!I26</f>
        <v>771127.52175678266</v>
      </c>
      <c r="J26" s="154">
        <f>'[5]dług 2'!J26</f>
        <v>793853.6911674618</v>
      </c>
      <c r="K26" s="154">
        <f>'[5]dług 2'!K26</f>
        <v>838025.37684873946</v>
      </c>
      <c r="L26" s="154">
        <f>'[5]dług 2'!L26</f>
        <v>779938.40371888399</v>
      </c>
      <c r="M26" s="154">
        <f>'[5]dług 2'!M26</f>
        <v>834550.62095177034</v>
      </c>
      <c r="N26" s="154">
        <f>'[5]dług 2'!N26</f>
        <v>834550.62095177034</v>
      </c>
    </row>
    <row r="27" spans="1:14">
      <c r="A27" s="166" t="str">
        <f>'[5]dług 2'!A27</f>
        <v>Dług krajowy</v>
      </c>
      <c r="B27" s="156" t="str">
        <f>'[5]dług 2'!B27</f>
        <v>mln zł</v>
      </c>
      <c r="C27" s="157">
        <f>'[5]dług 2'!C27</f>
        <v>315478.537104627</v>
      </c>
      <c r="D27" s="157">
        <f>'[5]dług 2'!D27</f>
        <v>352327.96817220893</v>
      </c>
      <c r="E27" s="157">
        <f>'[5]dług 2'!E27</f>
        <v>380409.2</v>
      </c>
      <c r="F27" s="157">
        <f>'[5]dług 2'!F27</f>
        <v>420020.03995283693</v>
      </c>
      <c r="G27" s="157">
        <f>'[5]dług 2'!G27</f>
        <v>462733.56800842</v>
      </c>
      <c r="H27" s="157">
        <f>'[5]dług 2'!H27</f>
        <v>507010.59655671997</v>
      </c>
      <c r="I27" s="157">
        <f>'[5]dług 2'!I27</f>
        <v>524689.5601326999</v>
      </c>
      <c r="J27" s="157">
        <f>'[5]dług 2'!J27</f>
        <v>542969.93306484015</v>
      </c>
      <c r="K27" s="157">
        <f>'[5]dług 2'!K27</f>
        <v>584273.04979127995</v>
      </c>
      <c r="L27" s="157">
        <f>'[5]dług 2'!L27</f>
        <v>503079.03643897001</v>
      </c>
      <c r="M27" s="157">
        <f>'[5]dług 2'!M27</f>
        <v>543262.20014239999</v>
      </c>
      <c r="N27" s="157">
        <f>'[5]dług 2'!N27</f>
        <v>543262.20014239999</v>
      </c>
    </row>
    <row r="28" spans="1:14">
      <c r="A28" s="170" t="str">
        <f>'[5]dług 2'!A28</f>
        <v>obligacje rynkowe</v>
      </c>
      <c r="B28" s="156" t="str">
        <f>'[5]dług 2'!B28</f>
        <v>mln zł</v>
      </c>
      <c r="C28" s="157">
        <f>'[5]dług 2'!C28</f>
        <v>278380.78469499998</v>
      </c>
      <c r="D28" s="157">
        <f>'[5]dług 2'!D28</f>
        <v>317045.7328536</v>
      </c>
      <c r="E28" s="157">
        <f>'[5]dług 2'!E28</f>
        <v>350868.39764395996</v>
      </c>
      <c r="F28" s="157">
        <f>'[5]dług 2'!F28</f>
        <v>360815.22991319996</v>
      </c>
      <c r="G28" s="157">
        <f>'[5]dług 2'!G28</f>
        <v>405411.60797700007</v>
      </c>
      <c r="H28" s="157">
        <f>'[5]dług 2'!H28</f>
        <v>471292.23290676001</v>
      </c>
      <c r="I28" s="157">
        <f>'[5]dług 2'!I28</f>
        <v>495211.37884580996</v>
      </c>
      <c r="J28" s="157">
        <f>'[5]dług 2'!J28</f>
        <v>519999.16729677009</v>
      </c>
      <c r="K28" s="157">
        <f>'[5]dług 2'!K28</f>
        <v>565703.77941492002</v>
      </c>
      <c r="L28" s="157">
        <f>'[5]dług 2'!L28</f>
        <v>482942.76401291997</v>
      </c>
      <c r="M28" s="157">
        <f>'[5]dług 2'!M28</f>
        <v>513385.09679195</v>
      </c>
      <c r="N28" s="157">
        <f>'[5]dług 2'!N28</f>
        <v>513385.09679195</v>
      </c>
    </row>
    <row r="29" spans="1:14">
      <c r="A29" s="170" t="str">
        <f>'[5]dług 2'!A29</f>
        <v>bony skarbowe</v>
      </c>
      <c r="B29" s="156" t="str">
        <f>'[5]dług 2'!B29</f>
        <v>mln zł</v>
      </c>
      <c r="C29" s="157">
        <f>'[5]dług 2'!C29</f>
        <v>24400</v>
      </c>
      <c r="D29" s="157">
        <f>'[5]dług 2'!D29</f>
        <v>25800</v>
      </c>
      <c r="E29" s="157">
        <f>'[5]dług 2'!E29</f>
        <v>22586.22</v>
      </c>
      <c r="F29" s="157">
        <f>'[5]dług 2'!F29</f>
        <v>50403.44</v>
      </c>
      <c r="G29" s="157">
        <f>'[5]dług 2'!G29</f>
        <v>47544.6</v>
      </c>
      <c r="H29" s="157">
        <f>'[5]dług 2'!H29</f>
        <v>27966.14</v>
      </c>
      <c r="I29" s="157">
        <f>'[5]dług 2'!I29</f>
        <v>12013.82</v>
      </c>
      <c r="J29" s="157">
        <f>'[5]dług 2'!J29</f>
        <v>6110.37</v>
      </c>
      <c r="K29" s="157">
        <f>'[5]dług 2'!K29</f>
        <v>0</v>
      </c>
      <c r="L29" s="157">
        <f>'[5]dług 2'!L29</f>
        <v>0</v>
      </c>
      <c r="M29" s="157">
        <f>'[5]dług 2'!M29</f>
        <v>0</v>
      </c>
      <c r="N29" s="157">
        <f>'[5]dług 2'!N29</f>
        <v>0</v>
      </c>
    </row>
    <row r="30" spans="1:14">
      <c r="A30" s="170" t="str">
        <f>'[5]dług 2'!A30</f>
        <v>obligacje oszczędnościowe</v>
      </c>
      <c r="B30" s="156" t="str">
        <f>'[5]dług 2'!B30</f>
        <v>mln zł</v>
      </c>
      <c r="C30" s="157">
        <f>'[5]dług 2'!C30</f>
        <v>8619.5251000000007</v>
      </c>
      <c r="D30" s="157">
        <f>'[5]dług 2'!D30</f>
        <v>7205.0532999999996</v>
      </c>
      <c r="E30" s="157">
        <f>'[5]dług 2'!E30</f>
        <v>6318.5096000000176</v>
      </c>
      <c r="F30" s="157">
        <f>'[5]dług 2'!F30</f>
        <v>7897.4714999999997</v>
      </c>
      <c r="G30" s="157">
        <f>'[5]dług 2'!G30</f>
        <v>9316.9671000000017</v>
      </c>
      <c r="H30" s="157">
        <f>'[5]dług 2'!H30</f>
        <v>7617.9740000000011</v>
      </c>
      <c r="I30" s="157">
        <f>'[5]dług 2'!I30</f>
        <v>7060.0286999999935</v>
      </c>
      <c r="J30" s="157">
        <f>'[5]dług 2'!J30</f>
        <v>7367.9490999999898</v>
      </c>
      <c r="K30" s="157">
        <f>'[5]dług 2'!K30</f>
        <v>8634.1755999999932</v>
      </c>
      <c r="L30" s="157">
        <f>'[5]dług 2'!L30</f>
        <v>8898.4873000000116</v>
      </c>
      <c r="M30" s="157">
        <f>'[5]dług 2'!M30</f>
        <v>10310.381300000006</v>
      </c>
      <c r="N30" s="157">
        <f>'[5]dług 2'!N30</f>
        <v>10310.381300000006</v>
      </c>
    </row>
    <row r="31" spans="1:14">
      <c r="A31" s="170" t="str">
        <f>'[5]dług 2'!A31</f>
        <v>obligacje nierynkowe</v>
      </c>
      <c r="B31" s="156" t="str">
        <f>'[5]dług 2'!B31</f>
        <v>mln zł</v>
      </c>
      <c r="C31" s="157">
        <f>'[5]dług 2'!C31</f>
        <v>565.46400000000006</v>
      </c>
      <c r="D31" s="157">
        <f>'[5]dług 2'!D31</f>
        <v>482.904</v>
      </c>
      <c r="E31" s="157">
        <f>'[5]dług 2'!E31</f>
        <v>395.88</v>
      </c>
      <c r="F31" s="157">
        <f>'[5]dług 2'!F31</f>
        <v>306.58800000000002</v>
      </c>
      <c r="G31" s="157">
        <f>'[5]dług 2'!G31</f>
        <v>210.54599999999999</v>
      </c>
      <c r="H31" s="157">
        <f>'[5]dług 2'!H31</f>
        <v>108.126</v>
      </c>
      <c r="I31" s="157">
        <f>'[5]dług 2'!I31</f>
        <v>0</v>
      </c>
      <c r="J31" s="157">
        <f>'[5]dług 2'!J31</f>
        <v>0</v>
      </c>
      <c r="K31" s="157">
        <f>'[5]dług 2'!K31</f>
        <v>0</v>
      </c>
      <c r="L31" s="157">
        <f>'[5]dług 2'!L31</f>
        <v>0</v>
      </c>
      <c r="M31" s="157">
        <f>'[5]dług 2'!M31</f>
        <v>0</v>
      </c>
      <c r="N31" s="157">
        <f>'[5]dług 2'!N31</f>
        <v>0</v>
      </c>
    </row>
    <row r="32" spans="1:14">
      <c r="A32" s="170" t="str">
        <f>'[5]dług 2'!A32</f>
        <v>pozostały dług krajowy</v>
      </c>
      <c r="B32" s="156" t="str">
        <f>'[5]dług 2'!B32</f>
        <v>mln zł</v>
      </c>
      <c r="C32" s="157">
        <f>'[5]dług 2'!C32</f>
        <v>3512.7302626270002</v>
      </c>
      <c r="D32" s="157">
        <f>'[5]dług 2'!D32</f>
        <v>1777.600301039</v>
      </c>
      <c r="E32" s="157">
        <f>'[5]dług 2'!E32</f>
        <v>222.56439022799998</v>
      </c>
      <c r="F32" s="157">
        <f>'[5]dług 2'!F32</f>
        <v>597.31053963699992</v>
      </c>
      <c r="G32" s="157">
        <f>'[5]dług 2'!G32</f>
        <v>249.84693142</v>
      </c>
      <c r="H32" s="157">
        <f>'[5]dług 2'!H32</f>
        <v>26.123649960000002</v>
      </c>
      <c r="I32" s="157">
        <f>'[5]dług 2'!I32</f>
        <v>10404.332586890001</v>
      </c>
      <c r="J32" s="157">
        <f>'[5]dług 2'!J32</f>
        <v>9492.4466680700007</v>
      </c>
      <c r="K32" s="157">
        <f>'[5]dług 2'!K32</f>
        <v>9935.0947763600016</v>
      </c>
      <c r="L32" s="157">
        <f>'[5]dług 2'!L32</f>
        <v>11237.785126049999</v>
      </c>
      <c r="M32" s="157">
        <f>'[5]dług 2'!M32</f>
        <v>19566.72205045</v>
      </c>
      <c r="N32" s="157">
        <f>'[5]dług 2'!N32</f>
        <v>19566.72205045</v>
      </c>
    </row>
    <row r="33" spans="1:14">
      <c r="A33" s="166" t="str">
        <f>'[5]dług 2'!A33</f>
        <v>Dług zagraniczny</v>
      </c>
      <c r="B33" s="156" t="str">
        <f>'[5]dług 2'!B33</f>
        <v>mln zł</v>
      </c>
      <c r="C33" s="157">
        <f>'[5]dług 2'!C33</f>
        <v>124688.81696809997</v>
      </c>
      <c r="D33" s="157">
        <f>'[5]dług 2'!D33</f>
        <v>126215.11295966484</v>
      </c>
      <c r="E33" s="157">
        <f>'[5]dług 2'!E33</f>
        <v>121139.45623013518</v>
      </c>
      <c r="F33" s="157">
        <f>'[5]dług 2'!F33</f>
        <v>149925.87153874538</v>
      </c>
      <c r="G33" s="157">
        <f>'[5]dług 2'!G33</f>
        <v>168772.8968561113</v>
      </c>
      <c r="H33" s="157">
        <f>'[5]dług 2'!H33</f>
        <v>194839.96359242219</v>
      </c>
      <c r="I33" s="157">
        <f>'[5]dług 2'!I33</f>
        <v>246437.96162408279</v>
      </c>
      <c r="J33" s="157">
        <f>'[5]dług 2'!J33</f>
        <v>250883.75810262165</v>
      </c>
      <c r="K33" s="157">
        <f>'[5]dług 2'!K33</f>
        <v>253752.32705745951</v>
      </c>
      <c r="L33" s="157">
        <f>'[5]dług 2'!L33</f>
        <v>276859.36727991363</v>
      </c>
      <c r="M33" s="157">
        <f>'[5]dług 2'!M33</f>
        <v>291288.42080937029</v>
      </c>
      <c r="N33" s="157">
        <f>'[5]dług 2'!N33</f>
        <v>291288.42080937029</v>
      </c>
    </row>
    <row r="34" spans="1:14">
      <c r="A34" s="170" t="str">
        <f>'[5]dług 2'!A34</f>
        <v>Dług z tytułu SPW</v>
      </c>
      <c r="B34" s="156" t="str">
        <f>'[5]dług 2'!B34</f>
        <v>mln zł</v>
      </c>
      <c r="C34" s="157">
        <f>'[5]dług 2'!C34</f>
        <v>83861.987886599978</v>
      </c>
      <c r="D34" s="157">
        <f>'[5]dług 2'!D34</f>
        <v>90638.989697499899</v>
      </c>
      <c r="E34" s="157">
        <f>'[5]dług 2'!E34</f>
        <v>92253.911124999941</v>
      </c>
      <c r="F34" s="157">
        <f>'[5]dług 2'!F34</f>
        <v>121156.24965240007</v>
      </c>
      <c r="G34" s="157">
        <f>'[5]dług 2'!G34</f>
        <v>134064.65544539999</v>
      </c>
      <c r="H34" s="157">
        <f>'[5]dług 2'!H34</f>
        <v>155468.1484338</v>
      </c>
      <c r="I34" s="157">
        <f>'[5]dług 2'!I34</f>
        <v>195271.13482339995</v>
      </c>
      <c r="J34" s="157">
        <f>'[5]dług 2'!J34</f>
        <v>199955.10107599999</v>
      </c>
      <c r="K34" s="157">
        <f>'[5]dług 2'!K34</f>
        <v>193781.91444000002</v>
      </c>
      <c r="L34" s="157">
        <f>'[5]dług 2'!L34</f>
        <v>208420.12325199999</v>
      </c>
      <c r="M34" s="157">
        <f>'[5]dług 2'!M34</f>
        <v>215629.40359999999</v>
      </c>
      <c r="N34" s="157">
        <f>'[5]dług 2'!N34</f>
        <v>215629.40359999999</v>
      </c>
    </row>
    <row r="35" spans="1:14">
      <c r="A35" s="171" t="str">
        <f>'[5]dług 2'!A35</f>
        <v>obligacje typu Brady</v>
      </c>
      <c r="B35" s="156" t="str">
        <f>'[5]dług 2'!B35</f>
        <v>mln zł</v>
      </c>
      <c r="C35" s="157">
        <f>'[5]dług 2'!C35</f>
        <v>3891.4973054999991</v>
      </c>
      <c r="D35" s="157">
        <f>'[5]dług 2'!D35</f>
        <v>1761.0998924999999</v>
      </c>
      <c r="E35" s="157">
        <f>'[5]dług 2'!E35</f>
        <v>1319.0029749999999</v>
      </c>
      <c r="F35" s="157">
        <f>'[5]dług 2'!F35</f>
        <v>1008.5165943999999</v>
      </c>
      <c r="G35" s="157">
        <f>'[5]dług 2'!G35</f>
        <v>846.56190240000012</v>
      </c>
      <c r="H35" s="157">
        <f>'[5]dług 2'!H35</f>
        <v>880.36141279999993</v>
      </c>
      <c r="I35" s="157">
        <f>'[5]dług 2'!I35</f>
        <v>1014.9951392</v>
      </c>
      <c r="J35" s="157">
        <f>'[5]dług 2'!J35</f>
        <v>0</v>
      </c>
      <c r="K35" s="157">
        <f>'[5]dług 2'!K35</f>
        <v>0</v>
      </c>
      <c r="L35" s="157">
        <f>'[5]dług 2'!L35</f>
        <v>0</v>
      </c>
      <c r="M35" s="157">
        <f>'[5]dług 2'!M35</f>
        <v>0</v>
      </c>
      <c r="N35" s="157">
        <f>'[5]dług 2'!N35</f>
        <v>0</v>
      </c>
    </row>
    <row r="36" spans="1:14">
      <c r="A36" s="171" t="str">
        <f>'[5]dług 2'!A36</f>
        <v>obligacje zagraniczne</v>
      </c>
      <c r="B36" s="156" t="str">
        <f>'[5]dług 2'!B36</f>
        <v>mln zł</v>
      </c>
      <c r="C36" s="157">
        <f>'[5]dług 2'!C36</f>
        <v>79970.490581099977</v>
      </c>
      <c r="D36" s="157">
        <f>'[5]dług 2'!D36</f>
        <v>88877.889804999897</v>
      </c>
      <c r="E36" s="157">
        <f>'[5]dług 2'!E36</f>
        <v>90934.908149999945</v>
      </c>
      <c r="F36" s="157">
        <f>'[5]dług 2'!F36</f>
        <v>120147.73305800007</v>
      </c>
      <c r="G36" s="157">
        <f>'[5]dług 2'!G36</f>
        <v>133218.093543</v>
      </c>
      <c r="H36" s="157">
        <f>'[5]dług 2'!H36</f>
        <v>154587.787021</v>
      </c>
      <c r="I36" s="157">
        <f>'[5]dług 2'!I36</f>
        <v>194256.13968419994</v>
      </c>
      <c r="J36" s="157">
        <f>'[5]dług 2'!J36</f>
        <v>199955.10107599999</v>
      </c>
      <c r="K36" s="157">
        <f>'[5]dług 2'!K36</f>
        <v>193781.91444000002</v>
      </c>
      <c r="L36" s="157">
        <f>'[5]dług 2'!L36</f>
        <v>208420.12325199999</v>
      </c>
      <c r="M36" s="157">
        <f>'[5]dług 2'!M36</f>
        <v>215629.40359999999</v>
      </c>
      <c r="N36" s="157">
        <f>'[5]dług 2'!N36</f>
        <v>215629.40359999999</v>
      </c>
    </row>
    <row r="37" spans="1:14">
      <c r="A37" s="170" t="str">
        <f>'[5]dług 2'!A37</f>
        <v>Dług z tytułu kredytów</v>
      </c>
      <c r="B37" s="156" t="str">
        <f>'[5]dług 2'!B37</f>
        <v>mln zł</v>
      </c>
      <c r="C37" s="157">
        <f>'[5]dług 2'!C37</f>
        <v>40826.796034499996</v>
      </c>
      <c r="D37" s="157">
        <f>'[5]dług 2'!D37</f>
        <v>35559.445544594942</v>
      </c>
      <c r="E37" s="157">
        <f>'[5]dług 2'!E37</f>
        <v>28867.899622405235</v>
      </c>
      <c r="F37" s="157">
        <f>'[5]dług 2'!F37</f>
        <v>28587.569523775321</v>
      </c>
      <c r="G37" s="157">
        <f>'[5]dług 2'!G37</f>
        <v>34708.23807371132</v>
      </c>
      <c r="H37" s="157">
        <f>'[5]dług 2'!H37</f>
        <v>39370.874374552208</v>
      </c>
      <c r="I37" s="157">
        <f>'[5]dług 2'!I37</f>
        <v>51166.823463682835</v>
      </c>
      <c r="J37" s="157">
        <f>'[5]dług 2'!J37</f>
        <v>50928.575163891648</v>
      </c>
      <c r="K37" s="157">
        <f>'[5]dług 2'!K37</f>
        <v>59970.409123459482</v>
      </c>
      <c r="L37" s="157">
        <f>'[5]dług 2'!L37</f>
        <v>68439.244027913635</v>
      </c>
      <c r="M37" s="157">
        <f>'[5]dług 2'!M37</f>
        <v>75652.506705390319</v>
      </c>
      <c r="N37" s="157">
        <f>'[5]dług 2'!N37</f>
        <v>75652.506705390319</v>
      </c>
    </row>
    <row r="38" spans="1:14">
      <c r="A38" s="171" t="str">
        <f>'[5]dług 2'!A38</f>
        <v>Klub Paryski</v>
      </c>
      <c r="B38" s="156" t="str">
        <f>'[5]dług 2'!B38</f>
        <v>mln zł</v>
      </c>
      <c r="C38" s="157">
        <f>'[5]dług 2'!C38</f>
        <v>25153.4904747</v>
      </c>
      <c r="D38" s="157">
        <f>'[5]dług 2'!D38</f>
        <v>17941.250453686756</v>
      </c>
      <c r="E38" s="157">
        <f>'[5]dług 2'!E38</f>
        <v>10526.115776245486</v>
      </c>
      <c r="F38" s="157">
        <f>'[5]dług 2'!F38</f>
        <v>3172.5511411356401</v>
      </c>
      <c r="G38" s="157">
        <f>'[5]dług 2'!G38</f>
        <v>326.1635057909449</v>
      </c>
      <c r="H38" s="157">
        <f>'[5]dług 2'!H38</f>
        <v>306.72980722420181</v>
      </c>
      <c r="I38" s="157">
        <f>'[5]dług 2'!I38</f>
        <v>271.67181964684198</v>
      </c>
      <c r="J38" s="157">
        <f>'[5]dług 2'!J38</f>
        <v>136.37892085838496</v>
      </c>
      <c r="K38" s="157">
        <f>'[5]dług 2'!K38</f>
        <v>36.852923728259995</v>
      </c>
      <c r="L38" s="157">
        <f>'[5]dług 2'!L38</f>
        <v>0</v>
      </c>
      <c r="M38" s="157">
        <f>'[5]dług 2'!M38</f>
        <v>0</v>
      </c>
      <c r="N38" s="157">
        <f>'[5]dług 2'!N38</f>
        <v>0</v>
      </c>
    </row>
    <row r="39" spans="1:14" ht="25.5">
      <c r="A39" s="172" t="str">
        <f>'[5]dług 2'!A39</f>
        <v xml:space="preserve">Międzynarodowe Instytucje Finansowe </v>
      </c>
      <c r="B39" s="156" t="str">
        <f>'[5]dług 2'!B39</f>
        <v>mln zł</v>
      </c>
      <c r="C39" s="157">
        <f>'[5]dług 2'!C39</f>
        <v>15260.718496799998</v>
      </c>
      <c r="D39" s="157">
        <f>'[5]dług 2'!D39</f>
        <v>17377.760104000128</v>
      </c>
      <c r="E39" s="157">
        <f>'[5]dług 2'!E39</f>
        <v>18153.353849999734</v>
      </c>
      <c r="F39" s="157">
        <f>'[5]dług 2'!F39</f>
        <v>24996.769574351634</v>
      </c>
      <c r="G39" s="157">
        <f>'[5]dług 2'!G39</f>
        <v>34185.62565900034</v>
      </c>
      <c r="H39" s="157">
        <f>'[5]dług 2'!H39</f>
        <v>38874.535149247982</v>
      </c>
      <c r="I39" s="157">
        <f>'[5]dług 2'!I39</f>
        <v>50716.75020308399</v>
      </c>
      <c r="J39" s="157">
        <f>'[5]dług 2'!J39</f>
        <v>50688.115149333265</v>
      </c>
      <c r="K39" s="157">
        <f>'[5]dług 2'!K39</f>
        <v>59883.796735815224</v>
      </c>
      <c r="L39" s="157">
        <f>'[5]dług 2'!L39</f>
        <v>68422.27364966998</v>
      </c>
      <c r="M39" s="157">
        <f>'[5]dług 2'!M39</f>
        <v>75652.506705390319</v>
      </c>
      <c r="N39" s="157">
        <f>'[5]dług 2'!N39</f>
        <v>75652.506705390319</v>
      </c>
    </row>
    <row r="40" spans="1:14" ht="25.5">
      <c r="A40" s="172" t="str">
        <f>'[5]dług 2'!A40</f>
        <v xml:space="preserve">     w tym: Europejski Bank Inwestycyjny</v>
      </c>
      <c r="B40" s="156" t="str">
        <f>'[5]dług 2'!B40</f>
        <v>mln zł</v>
      </c>
      <c r="C40" s="157">
        <f>'[5]dług 2'!C40</f>
        <v>9340.4121194999989</v>
      </c>
      <c r="D40" s="157">
        <f>'[5]dług 2'!D40</f>
        <v>11365.254800000144</v>
      </c>
      <c r="E40" s="157">
        <f>'[5]dług 2'!E40</f>
        <v>13042.456019999947</v>
      </c>
      <c r="F40" s="157">
        <f>'[5]dług 2'!F40</f>
        <v>19265.531395971062</v>
      </c>
      <c r="G40" s="157">
        <f>'[5]dług 2'!G40</f>
        <v>20845.992159000132</v>
      </c>
      <c r="H40" s="157">
        <f>'[5]dług 2'!H40</f>
        <v>22361.454721248054</v>
      </c>
      <c r="I40" s="157">
        <f>'[5]dług 2'!I40</f>
        <v>30295.341543190967</v>
      </c>
      <c r="J40" s="157">
        <f>'[5]dług 2'!J40</f>
        <v>29130.16191468223</v>
      </c>
      <c r="K40" s="157">
        <f>'[5]dług 2'!K40</f>
        <v>34024.592724199108</v>
      </c>
      <c r="L40" s="157">
        <f>'[5]dług 2'!L40</f>
        <v>40344.165376391669</v>
      </c>
      <c r="M40" s="157">
        <f>'[5]dług 2'!M40</f>
        <v>43996.042867880395</v>
      </c>
      <c r="N40" s="157">
        <f>'[5]dług 2'!N40</f>
        <v>43996.042867880395</v>
      </c>
    </row>
    <row r="41" spans="1:14">
      <c r="A41" s="171" t="str">
        <f>'[5]dług 2'!A41</f>
        <v>pozostałe</v>
      </c>
      <c r="B41" s="156" t="str">
        <f>'[5]dług 2'!B41</f>
        <v>mln zł</v>
      </c>
      <c r="C41" s="157">
        <f>'[5]dług 2'!C41</f>
        <v>412.587063</v>
      </c>
      <c r="D41" s="157">
        <f>'[5]dług 2'!D41</f>
        <v>240.43498690806243</v>
      </c>
      <c r="E41" s="157">
        <f>'[5]dług 2'!E41</f>
        <v>188.42999616001649</v>
      </c>
      <c r="F41" s="157">
        <f>'[5]dług 2'!F41</f>
        <v>418.24880828804822</v>
      </c>
      <c r="G41" s="157">
        <f>'[5]dług 2'!G41</f>
        <v>196.44890892003281</v>
      </c>
      <c r="H41" s="157">
        <f>'[5]dług 2'!H41</f>
        <v>189.609418080024</v>
      </c>
      <c r="I41" s="157">
        <f>'[5]dług 2'!I41</f>
        <v>178.401440952</v>
      </c>
      <c r="J41" s="157">
        <f>'[5]dług 2'!J41</f>
        <v>104.0810937</v>
      </c>
      <c r="K41" s="157">
        <f>'[5]dług 2'!K41</f>
        <v>49.759463916000001</v>
      </c>
      <c r="L41" s="157">
        <f>'[5]dług 2'!L41</f>
        <v>16.970378243999999</v>
      </c>
      <c r="M41" s="157">
        <f>'[5]dług 2'!M41</f>
        <v>6.5105039800001503</v>
      </c>
      <c r="N41" s="157">
        <f>'[5]dług 2'!N41</f>
        <v>6.5105039800001503</v>
      </c>
    </row>
    <row r="42" spans="1:14">
      <c r="A42" s="175"/>
      <c r="B42" s="162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</row>
    <row r="43" spans="1:14">
      <c r="A43" s="235" t="str">
        <f>'[5]dług 2'!A43</f>
        <v xml:space="preserve">Źródło: MF 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176"/>
    </row>
    <row r="44" spans="1:14">
      <c r="A44" s="235" t="str">
        <f>'[5]dług 2'!A44</f>
        <v>więcej danych: http://www.finanse.mf.gov.pl/pl/zadluzenie-skarbu-panstwa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</row>
  </sheetData>
  <mergeCells count="6">
    <mergeCell ref="A44:M44"/>
    <mergeCell ref="A43:M43"/>
    <mergeCell ref="A22:N22"/>
    <mergeCell ref="A1:N1"/>
    <mergeCell ref="A3:N3"/>
    <mergeCell ref="A24:N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BreakPreview"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V22" sqref="V22"/>
    </sheetView>
  </sheetViews>
  <sheetFormatPr defaultRowHeight="12.75"/>
  <cols>
    <col min="1" max="1" width="39.7109375" style="2" customWidth="1"/>
    <col min="2" max="2" width="10.140625" style="2" bestFit="1" customWidth="1"/>
    <col min="3" max="3" width="7.140625" style="2" customWidth="1"/>
    <col min="4" max="12" width="7.28515625" style="1" customWidth="1"/>
    <col min="13" max="16384" width="9.140625" style="1"/>
  </cols>
  <sheetData>
    <row r="1" spans="1:12" ht="15.75" customHeight="1">
      <c r="A1" s="199" t="s">
        <v>42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6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12.75" customHeight="1">
      <c r="A3" s="3"/>
      <c r="B3" s="4"/>
      <c r="C3" s="4"/>
      <c r="D3" s="4"/>
      <c r="E3" s="202">
        <v>2015</v>
      </c>
      <c r="F3" s="202"/>
      <c r="G3" s="202"/>
      <c r="H3" s="202"/>
      <c r="I3" s="28"/>
      <c r="J3" s="192">
        <v>2016</v>
      </c>
      <c r="K3" s="192"/>
      <c r="L3" s="192"/>
    </row>
    <row r="4" spans="1:12">
      <c r="A4" s="5"/>
      <c r="B4" s="5" t="s">
        <v>0</v>
      </c>
      <c r="C4" s="5">
        <v>2015</v>
      </c>
      <c r="D4" s="5">
        <v>2016</v>
      </c>
      <c r="E4" s="6" t="s">
        <v>37</v>
      </c>
      <c r="F4" s="6" t="s">
        <v>38</v>
      </c>
      <c r="G4" s="6" t="s">
        <v>40</v>
      </c>
      <c r="H4" s="6" t="s">
        <v>39</v>
      </c>
      <c r="I4" s="6" t="s">
        <v>37</v>
      </c>
      <c r="J4" s="6" t="s">
        <v>38</v>
      </c>
      <c r="K4" s="6" t="s">
        <v>40</v>
      </c>
      <c r="L4" s="6" t="s">
        <v>39</v>
      </c>
    </row>
    <row r="5" spans="1:12">
      <c r="A5" s="200" t="s">
        <v>46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>
      <c r="A6" s="7" t="s">
        <v>2</v>
      </c>
      <c r="B6" s="8" t="s">
        <v>41</v>
      </c>
      <c r="C6" s="9">
        <v>3.8</v>
      </c>
      <c r="D6" s="9">
        <v>2.7</v>
      </c>
      <c r="E6" s="9">
        <v>3.8</v>
      </c>
      <c r="F6" s="9">
        <v>3.3</v>
      </c>
      <c r="G6" s="9">
        <v>3.6</v>
      </c>
      <c r="H6" s="9">
        <v>4.5999999999999996</v>
      </c>
      <c r="I6" s="9">
        <v>2.9</v>
      </c>
      <c r="J6" s="9">
        <v>3</v>
      </c>
      <c r="K6" s="9">
        <v>2.4</v>
      </c>
      <c r="L6" s="9">
        <v>2.5</v>
      </c>
    </row>
    <row r="7" spans="1:12" ht="3.75" customHeight="1">
      <c r="A7" s="7"/>
      <c r="B7" s="8"/>
      <c r="C7" s="9"/>
      <c r="D7" s="9"/>
      <c r="E7" s="193"/>
      <c r="F7" s="193"/>
      <c r="G7" s="193"/>
      <c r="H7" s="193"/>
      <c r="I7" s="193"/>
      <c r="J7" s="193"/>
      <c r="K7" s="193"/>
      <c r="L7" s="193"/>
    </row>
    <row r="8" spans="1:12">
      <c r="A8" s="7" t="s">
        <v>28</v>
      </c>
      <c r="B8" s="8" t="s">
        <v>41</v>
      </c>
      <c r="C8" s="9">
        <v>7.7</v>
      </c>
      <c r="D8" s="9">
        <v>9</v>
      </c>
      <c r="E8" s="9">
        <v>9.1999999999999993</v>
      </c>
      <c r="F8" s="9">
        <v>6.1</v>
      </c>
      <c r="G8" s="9">
        <v>6.5</v>
      </c>
      <c r="H8" s="9">
        <v>9.1</v>
      </c>
      <c r="I8" s="9">
        <v>7.1</v>
      </c>
      <c r="J8" s="9">
        <v>11.8</v>
      </c>
      <c r="K8" s="9">
        <v>7.8</v>
      </c>
      <c r="L8" s="9">
        <v>9.3000000000000007</v>
      </c>
    </row>
    <row r="9" spans="1:12">
      <c r="A9" s="7" t="s">
        <v>29</v>
      </c>
      <c r="B9" s="8" t="s">
        <v>41</v>
      </c>
      <c r="C9" s="9">
        <v>6.6</v>
      </c>
      <c r="D9" s="9">
        <v>8.9</v>
      </c>
      <c r="E9" s="9">
        <v>7.4</v>
      </c>
      <c r="F9" s="9">
        <v>5.4</v>
      </c>
      <c r="G9" s="9">
        <v>5.3</v>
      </c>
      <c r="H9" s="9">
        <v>8.4</v>
      </c>
      <c r="I9" s="9">
        <v>8.6999999999999993</v>
      </c>
      <c r="J9" s="9">
        <v>10.1</v>
      </c>
      <c r="K9" s="9">
        <v>8.6999999999999993</v>
      </c>
      <c r="L9" s="9">
        <v>8.1999999999999993</v>
      </c>
    </row>
    <row r="10" spans="1:12">
      <c r="A10" s="7" t="s">
        <v>30</v>
      </c>
      <c r="B10" s="8" t="s">
        <v>41</v>
      </c>
      <c r="C10" s="9">
        <v>3.3</v>
      </c>
      <c r="D10" s="9">
        <v>2.4</v>
      </c>
      <c r="E10" s="9">
        <v>2.8</v>
      </c>
      <c r="F10" s="9">
        <v>3</v>
      </c>
      <c r="G10" s="9">
        <v>3</v>
      </c>
      <c r="H10" s="9">
        <v>4.2</v>
      </c>
      <c r="I10" s="9">
        <v>3.5</v>
      </c>
      <c r="J10" s="9">
        <v>1.9</v>
      </c>
      <c r="K10" s="9">
        <v>2.7</v>
      </c>
      <c r="L10" s="9">
        <v>1.7</v>
      </c>
    </row>
    <row r="11" spans="1:12">
      <c r="A11" s="7" t="s">
        <v>31</v>
      </c>
      <c r="B11" s="8" t="s">
        <v>41</v>
      </c>
      <c r="C11" s="9">
        <v>2.8</v>
      </c>
      <c r="D11" s="9">
        <v>3.6</v>
      </c>
      <c r="E11" s="9">
        <v>2.6</v>
      </c>
      <c r="F11" s="9">
        <v>2.2999999999999998</v>
      </c>
      <c r="G11" s="9">
        <v>2.4</v>
      </c>
      <c r="H11" s="9">
        <v>4</v>
      </c>
      <c r="I11" s="9">
        <v>3.6</v>
      </c>
      <c r="J11" s="9">
        <v>3.5</v>
      </c>
      <c r="K11" s="9">
        <v>4</v>
      </c>
      <c r="L11" s="9">
        <v>3.1</v>
      </c>
    </row>
    <row r="12" spans="1:12">
      <c r="A12" s="7" t="s">
        <v>43</v>
      </c>
      <c r="B12" s="8" t="s">
        <v>41</v>
      </c>
      <c r="C12" s="9">
        <v>3</v>
      </c>
      <c r="D12" s="9">
        <v>3.8</v>
      </c>
      <c r="E12" s="9">
        <v>3</v>
      </c>
      <c r="F12" s="9">
        <v>3.1</v>
      </c>
      <c r="G12" s="9">
        <v>3.2</v>
      </c>
      <c r="H12" s="9">
        <v>2.9</v>
      </c>
      <c r="I12" s="9">
        <v>3.4</v>
      </c>
      <c r="J12" s="9">
        <v>3.4</v>
      </c>
      <c r="K12" s="9">
        <v>4.0999999999999996</v>
      </c>
      <c r="L12" s="9">
        <v>4.5</v>
      </c>
    </row>
    <row r="13" spans="1:12">
      <c r="A13" s="7" t="s">
        <v>36</v>
      </c>
      <c r="B13" s="8" t="s">
        <v>41</v>
      </c>
      <c r="C13" s="9">
        <v>2.4</v>
      </c>
      <c r="D13" s="9">
        <v>2.8</v>
      </c>
      <c r="E13" s="9">
        <v>1.4</v>
      </c>
      <c r="F13" s="9">
        <v>0</v>
      </c>
      <c r="G13" s="9">
        <v>-0.1</v>
      </c>
      <c r="H13" s="9">
        <v>7.2</v>
      </c>
      <c r="I13" s="9">
        <v>4.5</v>
      </c>
      <c r="J13" s="9">
        <v>4.2</v>
      </c>
      <c r="K13" s="9">
        <v>3.8</v>
      </c>
      <c r="L13" s="9">
        <v>-0.2</v>
      </c>
    </row>
    <row r="14" spans="1:12">
      <c r="A14" s="7" t="s">
        <v>32</v>
      </c>
      <c r="B14" s="8" t="s">
        <v>41</v>
      </c>
      <c r="C14" s="9">
        <v>4.9000000000000004</v>
      </c>
      <c r="D14" s="9">
        <v>-1.8</v>
      </c>
      <c r="E14" s="9">
        <v>3.8</v>
      </c>
      <c r="F14" s="9">
        <v>5.9</v>
      </c>
      <c r="G14" s="9">
        <v>5</v>
      </c>
      <c r="H14" s="9">
        <v>4.8</v>
      </c>
      <c r="I14" s="9">
        <v>2.9</v>
      </c>
      <c r="J14" s="9">
        <v>-5</v>
      </c>
      <c r="K14" s="9">
        <v>-2.2000000000000002</v>
      </c>
      <c r="L14" s="9">
        <v>-1.6</v>
      </c>
    </row>
    <row r="15" spans="1:12">
      <c r="A15" s="7" t="s">
        <v>33</v>
      </c>
      <c r="B15" s="8" t="s">
        <v>41</v>
      </c>
      <c r="C15" s="9">
        <v>6.1</v>
      </c>
      <c r="D15" s="9">
        <v>-7.9</v>
      </c>
      <c r="E15" s="9">
        <v>12.7</v>
      </c>
      <c r="F15" s="9">
        <v>6.4</v>
      </c>
      <c r="G15" s="9">
        <v>4.3</v>
      </c>
      <c r="H15" s="9">
        <v>4.5</v>
      </c>
      <c r="I15" s="9">
        <v>-9.8000000000000007</v>
      </c>
      <c r="J15" s="9">
        <v>-4.5</v>
      </c>
      <c r="K15" s="9">
        <v>-6.7</v>
      </c>
      <c r="L15" s="9">
        <v>-9.8000000000000007</v>
      </c>
    </row>
    <row r="16" spans="1:12" ht="8.25" customHeight="1">
      <c r="A16" s="7"/>
      <c r="B16" s="8"/>
      <c r="C16" s="194"/>
      <c r="D16" s="194"/>
      <c r="E16" s="194"/>
      <c r="F16" s="194"/>
      <c r="G16" s="194"/>
      <c r="H16" s="194"/>
      <c r="I16" s="194"/>
      <c r="J16" s="194"/>
      <c r="K16" s="194"/>
      <c r="L16" s="194"/>
    </row>
    <row r="17" spans="1:12">
      <c r="A17" s="7" t="s">
        <v>4</v>
      </c>
      <c r="B17" s="8" t="s">
        <v>1</v>
      </c>
      <c r="C17" s="13">
        <v>1799.3208999999999</v>
      </c>
      <c r="D17" s="13">
        <v>1851.1706999999999</v>
      </c>
      <c r="E17" s="9">
        <v>415.48320000000001</v>
      </c>
      <c r="F17" s="9">
        <v>434.00310000000002</v>
      </c>
      <c r="G17" s="9">
        <v>439.73829999999998</v>
      </c>
      <c r="H17" s="9">
        <v>510.09629999999999</v>
      </c>
      <c r="I17" s="9">
        <v>428.02730000000003</v>
      </c>
      <c r="J17" s="9">
        <v>449.17809999999997</v>
      </c>
      <c r="K17" s="9">
        <v>452.9323</v>
      </c>
      <c r="L17" s="9">
        <v>521.03300000000002</v>
      </c>
    </row>
    <row r="18" spans="1:12">
      <c r="A18" s="11" t="s">
        <v>47</v>
      </c>
      <c r="B18" s="8" t="s">
        <v>41</v>
      </c>
      <c r="C18" s="9">
        <v>6</v>
      </c>
      <c r="D18" s="9">
        <v>3.1</v>
      </c>
      <c r="E18" s="9">
        <v>5.3</v>
      </c>
      <c r="F18" s="9">
        <v>3.9</v>
      </c>
      <c r="G18" s="9">
        <v>4.3</v>
      </c>
      <c r="H18" s="9">
        <v>6</v>
      </c>
      <c r="I18" s="9">
        <v>3</v>
      </c>
      <c r="J18" s="9">
        <v>5.7</v>
      </c>
      <c r="K18" s="9">
        <v>2.5</v>
      </c>
      <c r="L18" s="9">
        <v>1.5</v>
      </c>
    </row>
    <row r="19" spans="1:12">
      <c r="A19" s="11" t="s">
        <v>48</v>
      </c>
      <c r="B19" s="8" t="s">
        <v>41</v>
      </c>
      <c r="C19" s="9">
        <v>3.7</v>
      </c>
      <c r="D19" s="9">
        <v>-14.1</v>
      </c>
      <c r="E19" s="9">
        <v>1.3</v>
      </c>
      <c r="F19" s="9">
        <v>2.2999999999999998</v>
      </c>
      <c r="G19" s="9">
        <v>0.7</v>
      </c>
      <c r="H19" s="9">
        <v>-1.5</v>
      </c>
      <c r="I19" s="9">
        <v>-11.7</v>
      </c>
      <c r="J19" s="9">
        <v>-13.9</v>
      </c>
      <c r="K19" s="9">
        <v>-18.3</v>
      </c>
      <c r="L19" s="9">
        <v>-13.8</v>
      </c>
    </row>
    <row r="20" spans="1:12" ht="6.75" customHeight="1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>
      <c r="A21" s="201" t="s">
        <v>23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</row>
    <row r="22" spans="1:12">
      <c r="A22" s="7" t="s">
        <v>34</v>
      </c>
      <c r="B22" s="8" t="s">
        <v>41</v>
      </c>
      <c r="C22" s="9">
        <v>-0.9</v>
      </c>
      <c r="D22" s="9">
        <v>-0.6</v>
      </c>
      <c r="E22" s="9">
        <v>-1.5</v>
      </c>
      <c r="F22" s="9">
        <v>-0.9</v>
      </c>
      <c r="G22" s="9">
        <v>-0.7</v>
      </c>
      <c r="H22" s="9">
        <v>-0.6</v>
      </c>
      <c r="I22" s="9">
        <v>-0.9</v>
      </c>
      <c r="J22" s="9">
        <v>-0.9</v>
      </c>
      <c r="K22" s="9">
        <v>-0.8</v>
      </c>
      <c r="L22" s="9">
        <v>0.2</v>
      </c>
    </row>
    <row r="23" spans="1:12">
      <c r="A23" s="7" t="s">
        <v>35</v>
      </c>
      <c r="B23" s="8" t="s">
        <v>41</v>
      </c>
      <c r="C23" s="9">
        <v>-2.2000000000000002</v>
      </c>
      <c r="D23" s="9">
        <v>-0.1</v>
      </c>
      <c r="E23" s="9">
        <v>-2.7</v>
      </c>
      <c r="F23" s="9">
        <v>-2.1</v>
      </c>
      <c r="G23" s="9">
        <v>-2.4</v>
      </c>
      <c r="H23" s="9">
        <v>-1.6</v>
      </c>
      <c r="I23" s="9">
        <v>-1.5</v>
      </c>
      <c r="J23" s="9">
        <v>-0.8</v>
      </c>
      <c r="K23" s="9">
        <v>-0.1</v>
      </c>
      <c r="L23" s="9">
        <v>1.9</v>
      </c>
    </row>
    <row r="24" spans="1:12">
      <c r="A24" s="7" t="s">
        <v>5</v>
      </c>
      <c r="B24" s="8" t="s">
        <v>41</v>
      </c>
      <c r="C24" s="9">
        <v>0.8</v>
      </c>
      <c r="D24" s="9">
        <v>0.2</v>
      </c>
      <c r="E24" s="9">
        <v>0.27449705007738601</v>
      </c>
      <c r="F24" s="9">
        <v>0.45164752624778259</v>
      </c>
      <c r="G24" s="9">
        <v>-6.4324384579236948E-2</v>
      </c>
      <c r="H24" s="9">
        <v>2.1510062455084835</v>
      </c>
      <c r="I24" s="9">
        <v>0.11331087060466416</v>
      </c>
      <c r="J24" s="9">
        <v>0.4562526723004936</v>
      </c>
      <c r="K24" s="9">
        <v>0.59692817277914401</v>
      </c>
      <c r="L24" s="9">
        <v>-0.29965269102994796</v>
      </c>
    </row>
    <row r="25" spans="1:12" ht="5.25" customHeight="1">
      <c r="A25" s="7"/>
      <c r="B25" s="8"/>
      <c r="C25" s="12"/>
      <c r="D25" s="7"/>
      <c r="E25" s="7"/>
      <c r="F25" s="7"/>
      <c r="G25" s="7"/>
      <c r="H25" s="7"/>
      <c r="I25" s="7"/>
      <c r="J25" s="7"/>
      <c r="K25" s="7"/>
      <c r="L25" s="7"/>
    </row>
    <row r="26" spans="1:12">
      <c r="A26" s="201" t="s">
        <v>24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</row>
    <row r="27" spans="1:12">
      <c r="A27" s="7" t="s">
        <v>53</v>
      </c>
      <c r="B27" s="8"/>
      <c r="C27" s="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25.5">
      <c r="A28" s="7" t="s">
        <v>6</v>
      </c>
      <c r="B28" s="8" t="s">
        <v>41</v>
      </c>
      <c r="C28" s="13">
        <v>4.4000000000000004</v>
      </c>
      <c r="D28" s="13">
        <v>4.2</v>
      </c>
      <c r="E28" s="13">
        <v>5.7</v>
      </c>
      <c r="F28" s="13">
        <v>3.8267875125881119</v>
      </c>
      <c r="G28" s="13">
        <v>3.6217303822937623</v>
      </c>
      <c r="H28" s="13">
        <v>3.8</v>
      </c>
      <c r="I28" s="13">
        <v>4.0999999999999996</v>
      </c>
      <c r="J28" s="13">
        <v>5.2</v>
      </c>
      <c r="K28" s="13">
        <v>4.9000000000000004</v>
      </c>
      <c r="L28" s="13">
        <v>3.5</v>
      </c>
    </row>
    <row r="29" spans="1:12">
      <c r="A29" s="7" t="s">
        <v>7</v>
      </c>
      <c r="B29" s="8" t="s">
        <v>41</v>
      </c>
      <c r="C29" s="9">
        <v>4.5</v>
      </c>
      <c r="D29" s="9">
        <v>4.4000000000000004</v>
      </c>
      <c r="E29" s="9">
        <v>5.6</v>
      </c>
      <c r="F29" s="9">
        <v>3.8267875125881119</v>
      </c>
      <c r="G29" s="13">
        <v>4.4000000000000004</v>
      </c>
      <c r="H29" s="13">
        <v>4</v>
      </c>
      <c r="I29" s="13">
        <v>4.5999999999999996</v>
      </c>
      <c r="J29" s="13">
        <v>5.4</v>
      </c>
      <c r="K29" s="13">
        <v>5.0999999999999996</v>
      </c>
      <c r="L29" s="13">
        <v>2.7</v>
      </c>
    </row>
    <row r="30" spans="1:12" ht="6" customHeight="1">
      <c r="A30" s="7"/>
      <c r="B30" s="8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>
      <c r="A31" s="7" t="s">
        <v>8</v>
      </c>
      <c r="B31" s="8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" customHeight="1">
      <c r="A32" s="7" t="s">
        <v>9</v>
      </c>
      <c r="B32" s="8" t="s">
        <v>41</v>
      </c>
      <c r="C32" s="9">
        <v>3.9</v>
      </c>
      <c r="D32" s="9">
        <v>2.4</v>
      </c>
      <c r="E32" s="9">
        <v>4.7</v>
      </c>
      <c r="F32" s="9">
        <v>3.6</v>
      </c>
      <c r="G32" s="9">
        <v>3.6</v>
      </c>
      <c r="H32" s="13">
        <v>3.9</v>
      </c>
      <c r="I32" s="13">
        <v>3.6</v>
      </c>
      <c r="J32" s="13">
        <v>2.5</v>
      </c>
      <c r="K32" s="13">
        <v>2.4</v>
      </c>
      <c r="L32" s="13">
        <v>1.2</v>
      </c>
    </row>
    <row r="33" spans="1:12">
      <c r="A33" s="7" t="s">
        <v>10</v>
      </c>
      <c r="B33" s="8" t="s">
        <v>41</v>
      </c>
      <c r="C33" s="9">
        <v>4</v>
      </c>
      <c r="D33" s="9">
        <v>0.9</v>
      </c>
      <c r="E33" s="9">
        <v>3.8</v>
      </c>
      <c r="F33" s="9">
        <v>5</v>
      </c>
      <c r="G33" s="9">
        <v>3.8</v>
      </c>
      <c r="H33" s="13">
        <v>3.4</v>
      </c>
      <c r="I33" s="13">
        <v>2.6</v>
      </c>
      <c r="J33" s="13">
        <v>0.1</v>
      </c>
      <c r="K33" s="13">
        <v>0.9</v>
      </c>
      <c r="L33" s="13">
        <v>-0.1</v>
      </c>
    </row>
    <row r="34" spans="1:12" ht="7.5" customHeight="1">
      <c r="A34" s="7"/>
      <c r="B34" s="8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>
      <c r="A35" s="201" t="s">
        <v>25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</row>
    <row r="36" spans="1:12">
      <c r="A36" s="7" t="s">
        <v>54</v>
      </c>
      <c r="B36" s="8" t="s">
        <v>41</v>
      </c>
      <c r="C36" s="13">
        <v>1.3</v>
      </c>
      <c r="D36" s="13" t="s">
        <v>74</v>
      </c>
      <c r="E36" s="13">
        <v>0.8</v>
      </c>
      <c r="F36" s="13">
        <v>0.8</v>
      </c>
      <c r="G36" s="13">
        <v>0.9</v>
      </c>
      <c r="H36" s="13">
        <v>1</v>
      </c>
      <c r="I36" s="13">
        <v>2.1</v>
      </c>
      <c r="J36" s="13">
        <v>2.4</v>
      </c>
      <c r="K36" s="13">
        <v>2.6</v>
      </c>
      <c r="L36" s="9">
        <v>2.1</v>
      </c>
    </row>
    <row r="37" spans="1:12">
      <c r="A37" s="7" t="s">
        <v>7</v>
      </c>
      <c r="B37" s="8" t="s">
        <v>41</v>
      </c>
      <c r="C37" s="9">
        <v>1.3</v>
      </c>
      <c r="D37" s="9">
        <v>2.8</v>
      </c>
      <c r="E37" s="9">
        <v>1.1000000000000001</v>
      </c>
      <c r="F37" s="9">
        <v>1</v>
      </c>
      <c r="G37" s="9">
        <v>1.1000000000000001</v>
      </c>
      <c r="H37" s="9">
        <v>2</v>
      </c>
      <c r="I37" s="9">
        <v>2.6</v>
      </c>
      <c r="J37" s="9">
        <v>3.2</v>
      </c>
      <c r="K37" s="9">
        <v>3.2</v>
      </c>
      <c r="L37" s="9">
        <v>2.2999999999999998</v>
      </c>
    </row>
    <row r="38" spans="1:12" ht="5.25" customHeight="1">
      <c r="A38" s="7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25.5">
      <c r="A39" s="7" t="s">
        <v>11</v>
      </c>
      <c r="B39" s="8" t="s">
        <v>12</v>
      </c>
      <c r="C39" s="17">
        <v>1563.3</v>
      </c>
      <c r="D39" s="17">
        <v>1335.2</v>
      </c>
      <c r="E39" s="17">
        <v>1860.6</v>
      </c>
      <c r="F39" s="17">
        <v>1622.3</v>
      </c>
      <c r="G39" s="17">
        <v>1539.4</v>
      </c>
      <c r="H39" s="17">
        <v>1563.3</v>
      </c>
      <c r="I39" s="17">
        <v>1600.5</v>
      </c>
      <c r="J39" s="17">
        <v>1392.5</v>
      </c>
      <c r="K39" s="17">
        <v>1324.1</v>
      </c>
      <c r="L39" s="17">
        <v>1335.2</v>
      </c>
    </row>
    <row r="40" spans="1:12">
      <c r="A40" s="7" t="s">
        <v>13</v>
      </c>
      <c r="B40" s="8" t="s">
        <v>3</v>
      </c>
      <c r="C40" s="18">
        <v>9.6999999999999993</v>
      </c>
      <c r="D40" s="18">
        <v>8.3000000000000007</v>
      </c>
      <c r="E40" s="18">
        <v>11.5</v>
      </c>
      <c r="F40" s="18">
        <v>10.199999999999999</v>
      </c>
      <c r="G40" s="18">
        <v>9.6999999999999993</v>
      </c>
      <c r="H40" s="18">
        <v>9.6999999999999993</v>
      </c>
      <c r="I40" s="18">
        <v>9.9</v>
      </c>
      <c r="J40" s="18">
        <v>8.6999999999999993</v>
      </c>
      <c r="K40" s="18">
        <v>8.3000000000000007</v>
      </c>
      <c r="L40" s="18">
        <v>8.3000000000000007</v>
      </c>
    </row>
    <row r="41" spans="1:12" ht="7.5" customHeight="1">
      <c r="A41" s="7"/>
      <c r="B41" s="8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>
      <c r="A42" s="201" t="s">
        <v>26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</row>
    <row r="43" spans="1:12">
      <c r="A43" s="7" t="s">
        <v>51</v>
      </c>
      <c r="B43" s="8" t="s">
        <v>14</v>
      </c>
      <c r="C43" s="24">
        <v>3.7700999999999998</v>
      </c>
      <c r="D43" s="24">
        <v>3.9430999999999998</v>
      </c>
      <c r="E43" s="24">
        <v>3.7229000000000001</v>
      </c>
      <c r="F43" s="24">
        <v>3.6985000000000001</v>
      </c>
      <c r="G43" s="24">
        <v>3.7646000000000002</v>
      </c>
      <c r="H43" s="24">
        <v>3.8925000000000001</v>
      </c>
      <c r="I43" s="24">
        <v>3.9535</v>
      </c>
      <c r="J43" s="24">
        <v>3.8727999999999998</v>
      </c>
      <c r="K43" s="24">
        <v>3.8879000000000001</v>
      </c>
      <c r="L43" s="24">
        <v>4.0574000000000003</v>
      </c>
    </row>
    <row r="44" spans="1:12">
      <c r="A44" s="7" t="s">
        <v>52</v>
      </c>
      <c r="B44" s="8" t="s">
        <v>14</v>
      </c>
      <c r="C44" s="24">
        <v>4.1839000000000004</v>
      </c>
      <c r="D44" s="24">
        <v>4.3624999999999998</v>
      </c>
      <c r="E44" s="24">
        <v>4.1955999999999998</v>
      </c>
      <c r="F44" s="24">
        <v>4.0888999999999998</v>
      </c>
      <c r="G44" s="24">
        <v>4.1879</v>
      </c>
      <c r="H44" s="24">
        <v>4.2624000000000004</v>
      </c>
      <c r="I44" s="24">
        <v>4.3601999999999999</v>
      </c>
      <c r="J44" s="24">
        <v>4.3724999999999996</v>
      </c>
      <c r="K44" s="24">
        <v>4.3407999999999998</v>
      </c>
      <c r="L44" s="24">
        <v>4.3765000000000001</v>
      </c>
    </row>
    <row r="45" spans="1:12" ht="8.25" customHeight="1">
      <c r="A45" s="7"/>
      <c r="B45" s="8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>
      <c r="A46" s="201" t="s">
        <v>27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</row>
    <row r="47" spans="1:12">
      <c r="A47" s="7" t="s">
        <v>15</v>
      </c>
      <c r="B47" s="8"/>
      <c r="C47" s="11"/>
      <c r="D47" s="7"/>
      <c r="E47" s="7"/>
      <c r="F47" s="7"/>
      <c r="G47" s="7"/>
      <c r="H47" s="7"/>
      <c r="I47" s="7"/>
      <c r="J47" s="7"/>
      <c r="K47" s="7"/>
      <c r="L47" s="7"/>
    </row>
    <row r="48" spans="1:12">
      <c r="A48" s="7" t="s">
        <v>16</v>
      </c>
      <c r="B48" s="8" t="s">
        <v>3</v>
      </c>
      <c r="C48" s="18">
        <v>1.59</v>
      </c>
      <c r="D48" s="18">
        <v>1.5</v>
      </c>
      <c r="E48" s="18">
        <v>1.85</v>
      </c>
      <c r="F48" s="18">
        <v>1.5</v>
      </c>
      <c r="G48" s="18">
        <v>1.5</v>
      </c>
      <c r="H48" s="18">
        <v>1.5</v>
      </c>
      <c r="I48" s="18">
        <v>1.5</v>
      </c>
      <c r="J48" s="18">
        <v>1.5</v>
      </c>
      <c r="K48" s="18">
        <v>1.5</v>
      </c>
      <c r="L48" s="18">
        <v>1.5</v>
      </c>
    </row>
    <row r="49" spans="1:12" ht="4.5" customHeight="1">
      <c r="A49" s="7"/>
      <c r="B49" s="8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>
      <c r="A50" s="204" t="s">
        <v>45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</row>
    <row r="51" spans="1:12">
      <c r="A51" s="11" t="s">
        <v>17</v>
      </c>
      <c r="B51" s="21" t="s">
        <v>18</v>
      </c>
      <c r="C51" s="10">
        <v>-2653</v>
      </c>
      <c r="D51" s="10">
        <v>-1273</v>
      </c>
      <c r="E51" s="10">
        <v>442</v>
      </c>
      <c r="F51" s="10">
        <v>389</v>
      </c>
      <c r="G51" s="10">
        <v>-2502</v>
      </c>
      <c r="H51" s="10">
        <v>-982</v>
      </c>
      <c r="I51" s="10">
        <v>-186</v>
      </c>
      <c r="J51" s="10">
        <v>1357</v>
      </c>
      <c r="K51" s="10">
        <v>-2087</v>
      </c>
      <c r="L51" s="10">
        <v>-357</v>
      </c>
    </row>
    <row r="52" spans="1:12">
      <c r="A52" s="11" t="s">
        <v>19</v>
      </c>
      <c r="B52" s="21" t="s">
        <v>18</v>
      </c>
      <c r="C52" s="10">
        <v>2213</v>
      </c>
      <c r="D52" s="10">
        <v>1949</v>
      </c>
      <c r="E52" s="10">
        <v>1564</v>
      </c>
      <c r="F52" s="10">
        <v>322</v>
      </c>
      <c r="G52" s="10">
        <v>-719</v>
      </c>
      <c r="H52" s="10">
        <v>1046</v>
      </c>
      <c r="I52" s="10">
        <v>976</v>
      </c>
      <c r="J52" s="10">
        <v>1503</v>
      </c>
      <c r="K52" s="10">
        <v>-652</v>
      </c>
      <c r="L52" s="10">
        <v>122</v>
      </c>
    </row>
    <row r="53" spans="1:12">
      <c r="A53" s="22" t="s">
        <v>49</v>
      </c>
      <c r="B53" s="21" t="s">
        <v>3</v>
      </c>
      <c r="C53" s="9">
        <v>-0.6</v>
      </c>
      <c r="D53" s="9">
        <v>-0.3</v>
      </c>
      <c r="E53" s="9">
        <v>-1.3410923389804887</v>
      </c>
      <c r="F53" s="9">
        <v>-0.64117801389630036</v>
      </c>
      <c r="G53" s="9">
        <v>-0.68761402687332362</v>
      </c>
      <c r="H53" s="9">
        <v>-0.62423551018609291</v>
      </c>
      <c r="I53" s="9">
        <v>-0.76617187262847952</v>
      </c>
      <c r="J53" s="9">
        <v>-0.52242972239250374</v>
      </c>
      <c r="K53" s="9">
        <v>-0.44190032354580994</v>
      </c>
      <c r="L53" s="9">
        <v>-0.29716330320050982</v>
      </c>
    </row>
    <row r="54" spans="1:12">
      <c r="A54" s="11" t="s">
        <v>44</v>
      </c>
      <c r="B54" s="21" t="s">
        <v>18</v>
      </c>
      <c r="C54" s="10">
        <v>941</v>
      </c>
      <c r="D54" s="10">
        <v>20430</v>
      </c>
      <c r="E54" s="10">
        <v>2161</v>
      </c>
      <c r="F54" s="10">
        <v>4791</v>
      </c>
      <c r="G54" s="10">
        <v>-1003</v>
      </c>
      <c r="H54" s="10">
        <v>-5008</v>
      </c>
      <c r="I54" s="10">
        <v>3306</v>
      </c>
      <c r="J54" s="10">
        <v>9574</v>
      </c>
      <c r="K54" s="10">
        <v>1563</v>
      </c>
      <c r="L54" s="10">
        <v>5987</v>
      </c>
    </row>
    <row r="55" spans="1:12" ht="4.5" customHeight="1">
      <c r="A55" s="11"/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>
      <c r="A56" s="11" t="s">
        <v>20</v>
      </c>
      <c r="B56" s="2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>
      <c r="A57" s="11" t="s">
        <v>21</v>
      </c>
      <c r="B57" s="8" t="s">
        <v>41</v>
      </c>
      <c r="C57" s="9">
        <v>8.5141124329367841</v>
      </c>
      <c r="D57" s="9">
        <v>2.7</v>
      </c>
      <c r="E57" s="9">
        <v>9.8196755192724936</v>
      </c>
      <c r="F57" s="9">
        <v>9.6028180518684962</v>
      </c>
      <c r="G57" s="9">
        <v>5.9445577460533343</v>
      </c>
      <c r="H57" s="9">
        <v>8.7303135208932616</v>
      </c>
      <c r="I57" s="9">
        <v>1.4232280223011742</v>
      </c>
      <c r="J57" s="9">
        <v>3.7938422842237713</v>
      </c>
      <c r="K57" s="9">
        <v>2.1008603070488192</v>
      </c>
      <c r="L57" s="9">
        <v>3.3834839346173595</v>
      </c>
    </row>
    <row r="58" spans="1:12">
      <c r="A58" s="23" t="s">
        <v>22</v>
      </c>
      <c r="B58" s="25" t="s">
        <v>41</v>
      </c>
      <c r="C58" s="26">
        <v>4.9649727565884518</v>
      </c>
      <c r="D58" s="26">
        <v>2.9</v>
      </c>
      <c r="E58" s="26">
        <v>3.6897285251215521</v>
      </c>
      <c r="F58" s="26">
        <v>6.5133716570857132</v>
      </c>
      <c r="G58" s="26">
        <v>6.6910976491411702</v>
      </c>
      <c r="H58" s="26">
        <v>3.0523152639424467</v>
      </c>
      <c r="I58" s="26">
        <v>2.9136646721211292</v>
      </c>
      <c r="J58" s="26">
        <v>1.0512483574244555</v>
      </c>
      <c r="K58" s="26">
        <v>1.9090123139472439</v>
      </c>
      <c r="L58" s="26">
        <v>5.5862971551902376</v>
      </c>
    </row>
    <row r="59" spans="1:12" ht="4.5" customHeight="1">
      <c r="A59" s="29"/>
      <c r="B59" s="29"/>
      <c r="C59" s="29"/>
      <c r="D59" s="29"/>
      <c r="E59" s="29"/>
      <c r="F59" s="29"/>
      <c r="G59" s="29"/>
      <c r="H59" s="29"/>
    </row>
    <row r="60" spans="1:12" ht="22.5" customHeight="1">
      <c r="A60" s="205" t="s">
        <v>75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</row>
    <row r="61" spans="1:12" ht="12.75" customHeight="1">
      <c r="A61" s="206" t="s">
        <v>55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</row>
    <row r="62" spans="1:12" ht="12.75" customHeight="1">
      <c r="A62" s="207" t="s">
        <v>50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</row>
    <row r="63" spans="1:12" ht="12.75" customHeight="1">
      <c r="A63" s="203"/>
      <c r="B63" s="203"/>
      <c r="C63" s="203"/>
      <c r="D63" s="203"/>
    </row>
  </sheetData>
  <mergeCells count="13">
    <mergeCell ref="A63:D63"/>
    <mergeCell ref="A42:L42"/>
    <mergeCell ref="A46:L46"/>
    <mergeCell ref="A50:L50"/>
    <mergeCell ref="A60:L60"/>
    <mergeCell ref="A61:L61"/>
    <mergeCell ref="A62:L62"/>
    <mergeCell ref="A1:L2"/>
    <mergeCell ref="A5:L5"/>
    <mergeCell ref="A21:L21"/>
    <mergeCell ref="A26:L26"/>
    <mergeCell ref="A35:L35"/>
    <mergeCell ref="E3:H3"/>
  </mergeCells>
  <phoneticPr fontId="0" type="noConversion"/>
  <printOptions horizontalCentered="1" verticalCentered="1"/>
  <pageMargins left="0.78740157480314965" right="0.39370078740157483" top="0.98425196850393704" bottom="0.98425196850393704" header="0.51181102362204722" footer="0.51181102362204722"/>
  <pageSetup paperSize="9" scale="7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view="pageBreakPreview" zoomScaleNormal="100" zoomScaleSheetLayoutView="100" workbookViewId="0">
      <selection activeCell="D164" sqref="D164"/>
    </sheetView>
  </sheetViews>
  <sheetFormatPr defaultRowHeight="12.75"/>
  <cols>
    <col min="1" max="1" width="30.5703125" customWidth="1"/>
    <col min="2" max="2" width="9.7109375" customWidth="1"/>
    <col min="3" max="14" width="12.42578125" customWidth="1"/>
  </cols>
  <sheetData>
    <row r="1" spans="1:14" ht="15.75">
      <c r="A1" s="210" t="str">
        <f>'[1]tablica ESA'!B7</f>
        <v>TAB. 2.   PODSTAWOWE DANE Z ZAKRESU FINANSÓW PUBLICZNYCH (wg. ESA 2010)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</row>
    <row r="2" spans="1:14">
      <c r="A2" s="30"/>
      <c r="B2" s="31"/>
      <c r="C2" s="32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</row>
    <row r="3" spans="1:14" ht="15">
      <c r="A3" s="208" t="str">
        <f>'[1]tablica ESA'!B9</f>
        <v>SEKTOR INSTYTUCJI RZĄDOWYCH I SAMORZĄDOWYCH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4">
      <c r="A4" s="34"/>
      <c r="B4" s="35"/>
      <c r="C4" s="36" t="str">
        <f>'[1]tablica ESA'!D10</f>
        <v>I kw. 2014</v>
      </c>
      <c r="D4" s="36" t="str">
        <f>'[1]tablica ESA'!E10</f>
        <v>II kw. 2014</v>
      </c>
      <c r="E4" s="36" t="str">
        <f>'[1]tablica ESA'!F10</f>
        <v>III kw. 2014</v>
      </c>
      <c r="F4" s="36" t="str">
        <f>'[1]tablica ESA'!G10</f>
        <v>IV kw. 2014</v>
      </c>
      <c r="G4" s="36" t="str">
        <f>'[1]tablica ESA'!H10</f>
        <v>I kw. 2015</v>
      </c>
      <c r="H4" s="36" t="str">
        <f>'[1]tablica ESA'!I10</f>
        <v>II kw. 2015</v>
      </c>
      <c r="I4" s="36" t="str">
        <f>'[1]tablica ESA'!J10</f>
        <v>III kw. 2015</v>
      </c>
      <c r="J4" s="36" t="str">
        <f>'[1]tablica ESA'!K10</f>
        <v>IV kw. 2015</v>
      </c>
      <c r="K4" s="36" t="str">
        <f>'[1]tablica ESA'!L10</f>
        <v>I kw. 2016</v>
      </c>
      <c r="L4" s="36" t="str">
        <f>'[1]tablica ESA'!M10</f>
        <v>II kw. 2016</v>
      </c>
      <c r="M4" s="36" t="str">
        <f>'[1]tablica ESA'!N10</f>
        <v>III kw. 2016</v>
      </c>
      <c r="N4" s="36" t="str">
        <f>'[1]tablica ESA'!O10</f>
        <v>IV kw. 2016</v>
      </c>
    </row>
    <row r="5" spans="1:14">
      <c r="A5" s="30" t="str">
        <f>'[1]tablica ESA'!B11</f>
        <v>Dochody</v>
      </c>
      <c r="B5" s="37" t="str">
        <f>'[1]tablica ESA'!C11</f>
        <v>mld zł</v>
      </c>
      <c r="C5" s="38">
        <f>'[1]tablica ESA'!D11</f>
        <v>163.05120000000002</v>
      </c>
      <c r="D5" s="38">
        <f>'[1]tablica ESA'!E11</f>
        <v>162.37010000000001</v>
      </c>
      <c r="E5" s="38">
        <f>'[1]tablica ESA'!F11</f>
        <v>166.30699999999999</v>
      </c>
      <c r="F5" s="38">
        <f>'[1]tablica ESA'!G11</f>
        <v>174.9726</v>
      </c>
      <c r="G5" s="38">
        <f>'[1]tablica ESA'!H11</f>
        <v>168.3073</v>
      </c>
      <c r="H5" s="38">
        <f>'[1]tablica ESA'!I11</f>
        <v>165.30110000000002</v>
      </c>
      <c r="I5" s="38">
        <f>'[1]tablica ESA'!J11</f>
        <v>177.0103</v>
      </c>
      <c r="J5" s="38">
        <f>'[1]tablica ESA'!K11</f>
        <v>191.01489999999998</v>
      </c>
      <c r="K5" s="38">
        <f>'[1]tablica ESA'!L11</f>
        <v>171.68529999999998</v>
      </c>
      <c r="L5" s="38">
        <f>'[1]tablica ESA'!M11</f>
        <v>175.14589999999998</v>
      </c>
      <c r="M5" s="38">
        <f>'[1]tablica ESA'!N11</f>
        <v>181.70150000000001</v>
      </c>
      <c r="N5" s="39">
        <f>'[1]tablica ESA'!O11</f>
        <v>190.64359999999999</v>
      </c>
    </row>
    <row r="6" spans="1:14">
      <c r="A6" s="40" t="str">
        <f>'[1]tablica ESA'!B12</f>
        <v>Podatkowe</v>
      </c>
      <c r="B6" s="41" t="str">
        <f>'[1]tablica ESA'!C12</f>
        <v>mld zł</v>
      </c>
      <c r="C6" s="42">
        <f>'[1]tablica ESA'!D12</f>
        <v>81.992100000000008</v>
      </c>
      <c r="D6" s="42">
        <f>'[1]tablica ESA'!E12</f>
        <v>78.610900000000001</v>
      </c>
      <c r="E6" s="42">
        <f>'[1]tablica ESA'!F12</f>
        <v>84.679000000000002</v>
      </c>
      <c r="F6" s="42">
        <f>'[1]tablica ESA'!G12</f>
        <v>92.196899999999999</v>
      </c>
      <c r="G6" s="42">
        <f>'[1]tablica ESA'!H12</f>
        <v>83.134</v>
      </c>
      <c r="H6" s="42">
        <f>'[1]tablica ESA'!I12</f>
        <v>80.034000000000006</v>
      </c>
      <c r="I6" s="42">
        <f>'[1]tablica ESA'!J12</f>
        <v>90.922200000000004</v>
      </c>
      <c r="J6" s="42">
        <f>'[1]tablica ESA'!K12</f>
        <v>101.649</v>
      </c>
      <c r="K6" s="42">
        <f>'[1]tablica ESA'!L12</f>
        <v>87.440699999999993</v>
      </c>
      <c r="L6" s="42">
        <f>'[1]tablica ESA'!M12</f>
        <v>89.646899999999988</v>
      </c>
      <c r="M6" s="42">
        <f>'[1]tablica ESA'!N12</f>
        <v>98.683499999999995</v>
      </c>
      <c r="N6" s="43">
        <f>'[1]tablica ESA'!O12</f>
        <v>104.99630000000001</v>
      </c>
    </row>
    <row r="7" spans="1:14">
      <c r="A7" s="40" t="str">
        <f>'[1]tablica ESA'!B13</f>
        <v>Składki na ubezpieczenia społeczne</v>
      </c>
      <c r="B7" s="41" t="str">
        <f>'[1]tablica ESA'!C13</f>
        <v>mld zł</v>
      </c>
      <c r="C7" s="42">
        <f>'[1]tablica ESA'!D13</f>
        <v>57.476099999999995</v>
      </c>
      <c r="D7" s="42">
        <f>'[1]tablica ESA'!E13</f>
        <v>57.322400000000002</v>
      </c>
      <c r="E7" s="42">
        <f>'[1]tablica ESA'!F13</f>
        <v>57.168699999999994</v>
      </c>
      <c r="F7" s="42">
        <f>'[1]tablica ESA'!G13</f>
        <v>57.097799999999999</v>
      </c>
      <c r="G7" s="42">
        <f>'[1]tablica ESA'!H13</f>
        <v>61.936999999999998</v>
      </c>
      <c r="H7" s="42">
        <f>'[1]tablica ESA'!I13</f>
        <v>59.502699999999997</v>
      </c>
      <c r="I7" s="42">
        <f>'[1]tablica ESA'!J13</f>
        <v>61.765999999999998</v>
      </c>
      <c r="J7" s="42">
        <f>'[1]tablica ESA'!K13</f>
        <v>61.292000000000002</v>
      </c>
      <c r="K7" s="42">
        <f>'[1]tablica ESA'!L13</f>
        <v>65.481999999999999</v>
      </c>
      <c r="L7" s="42">
        <f>'[1]tablica ESA'!M13</f>
        <v>64.546999999999997</v>
      </c>
      <c r="M7" s="42">
        <f>'[1]tablica ESA'!N13</f>
        <v>63.826000000000001</v>
      </c>
      <c r="N7" s="43">
        <f>'[1]tablica ESA'!O13</f>
        <v>64.52</v>
      </c>
    </row>
    <row r="8" spans="1:14">
      <c r="A8" s="40" t="str">
        <f>'[1]tablica ESA'!B14</f>
        <v>Pozostałe</v>
      </c>
      <c r="B8" s="41" t="str">
        <f>'[1]tablica ESA'!C14</f>
        <v>mld zł</v>
      </c>
      <c r="C8" s="42">
        <f>'[1]tablica ESA'!D14</f>
        <v>23.582999999999998</v>
      </c>
      <c r="D8" s="42">
        <f>'[1]tablica ESA'!E14</f>
        <v>26.436800000000016</v>
      </c>
      <c r="E8" s="42">
        <f>'[1]tablica ESA'!F14</f>
        <v>24.459299999999988</v>
      </c>
      <c r="F8" s="42">
        <f>'[1]tablica ESA'!G14</f>
        <v>25.677899999999994</v>
      </c>
      <c r="G8" s="42">
        <f>'[1]tablica ESA'!H14</f>
        <v>23.236299999999989</v>
      </c>
      <c r="H8" s="42">
        <f>'[1]tablica ESA'!I14</f>
        <v>25.764399999999995</v>
      </c>
      <c r="I8" s="42">
        <f>'[1]tablica ESA'!J14</f>
        <v>24.322099999999978</v>
      </c>
      <c r="J8" s="42">
        <f>'[1]tablica ESA'!K14</f>
        <v>28.073899999999995</v>
      </c>
      <c r="K8" s="42">
        <f>'[1]tablica ESA'!L14</f>
        <v>18.762599999999978</v>
      </c>
      <c r="L8" s="42">
        <f>'[1]tablica ESA'!M14</f>
        <v>20.952000000000002</v>
      </c>
      <c r="M8" s="42">
        <f>'[1]tablica ESA'!N14</f>
        <v>19.192</v>
      </c>
      <c r="N8" s="43">
        <f>'[1]tablica ESA'!O14</f>
        <v>21.127300000000016</v>
      </c>
    </row>
    <row r="9" spans="1:14">
      <c r="A9" s="30" t="str">
        <f>'[1]tablica ESA'!B15</f>
        <v>Wydatki</v>
      </c>
      <c r="B9" s="37" t="str">
        <f>'[1]tablica ESA'!C15</f>
        <v>mld zł</v>
      </c>
      <c r="C9" s="38">
        <f>'[1]tablica ESA'!D15</f>
        <v>165.34039999999999</v>
      </c>
      <c r="D9" s="38">
        <f>'[1]tablica ESA'!E15</f>
        <v>176.15879999999999</v>
      </c>
      <c r="E9" s="38">
        <f>'[1]tablica ESA'!F15</f>
        <v>178.75399999999999</v>
      </c>
      <c r="F9" s="38">
        <f>'[1]tablica ESA'!G15</f>
        <v>206.4383</v>
      </c>
      <c r="G9" s="38">
        <f>'[1]tablica ESA'!H15</f>
        <v>170.38129999999998</v>
      </c>
      <c r="H9" s="38">
        <f>'[1]tablica ESA'!I15</f>
        <v>177.26329999999999</v>
      </c>
      <c r="I9" s="38">
        <f>'[1]tablica ESA'!J15</f>
        <v>183.11520000000002</v>
      </c>
      <c r="J9" s="38">
        <f>'[1]tablica ESA'!K15</f>
        <v>217.072</v>
      </c>
      <c r="K9" s="38">
        <f>'[1]tablica ESA'!L15</f>
        <v>170.6533</v>
      </c>
      <c r="L9" s="38">
        <f>'[1]tablica ESA'!M15</f>
        <v>186.7243</v>
      </c>
      <c r="M9" s="38">
        <f>'[1]tablica ESA'!N15</f>
        <v>189.77029999999999</v>
      </c>
      <c r="N9" s="39">
        <f>'[1]tablica ESA'!O15</f>
        <v>216.76270000000002</v>
      </c>
    </row>
    <row r="10" spans="1:14">
      <c r="A10" s="40" t="str">
        <f>'[1]tablica ESA'!B16</f>
        <v>Wynagrodzenia (łącznie ze składkami)</v>
      </c>
      <c r="B10" s="41" t="str">
        <f>'[1]tablica ESA'!C16</f>
        <v>mld zł</v>
      </c>
      <c r="C10" s="42">
        <f>'[1]tablica ESA'!D16</f>
        <v>41.435000000000002</v>
      </c>
      <c r="D10" s="42">
        <f>'[1]tablica ESA'!E16</f>
        <v>44.246000000000002</v>
      </c>
      <c r="E10" s="42">
        <f>'[1]tablica ESA'!F16</f>
        <v>42.757300000000001</v>
      </c>
      <c r="F10" s="42">
        <f>'[1]tablica ESA'!G16</f>
        <v>50.269400000000005</v>
      </c>
      <c r="G10" s="42">
        <f>'[1]tablica ESA'!H16</f>
        <v>42.485500000000002</v>
      </c>
      <c r="H10" s="42">
        <f>'[1]tablica ESA'!I16</f>
        <v>44.301000000000002</v>
      </c>
      <c r="I10" s="42">
        <f>'[1]tablica ESA'!J16</f>
        <v>43.647500000000001</v>
      </c>
      <c r="J10" s="42">
        <f>'[1]tablica ESA'!K16</f>
        <v>53.765999999999998</v>
      </c>
      <c r="K10" s="42">
        <f>'[1]tablica ESA'!L16</f>
        <v>43.453900000000004</v>
      </c>
      <c r="L10" s="42">
        <f>'[1]tablica ESA'!M16</f>
        <v>45.378399999999999</v>
      </c>
      <c r="M10" s="42">
        <f>'[1]tablica ESA'!N16</f>
        <v>44.734000000000002</v>
      </c>
      <c r="N10" s="43">
        <f>'[1]tablica ESA'!O16</f>
        <v>56.8748</v>
      </c>
    </row>
    <row r="11" spans="1:14">
      <c r="A11" s="40" t="str">
        <f>'[1]tablica ESA'!B17</f>
        <v>Zużycie pośrednie</v>
      </c>
      <c r="B11" s="41" t="str">
        <f>'[1]tablica ESA'!C17</f>
        <v>mld zł</v>
      </c>
      <c r="C11" s="42">
        <f>'[1]tablica ESA'!D17</f>
        <v>20.536999999999999</v>
      </c>
      <c r="D11" s="42">
        <f>'[1]tablica ESA'!E17</f>
        <v>24.984999999999999</v>
      </c>
      <c r="E11" s="42">
        <f>'[1]tablica ESA'!F17</f>
        <v>24.768999999999998</v>
      </c>
      <c r="F11" s="42">
        <f>'[1]tablica ESA'!G17</f>
        <v>30.918200000000002</v>
      </c>
      <c r="G11" s="42">
        <f>'[1]tablica ESA'!H17</f>
        <v>21.215</v>
      </c>
      <c r="H11" s="42">
        <f>'[1]tablica ESA'!I17</f>
        <v>24.94</v>
      </c>
      <c r="I11" s="42">
        <f>'[1]tablica ESA'!J17</f>
        <v>24.677</v>
      </c>
      <c r="J11" s="42">
        <f>'[1]tablica ESA'!K17</f>
        <v>34.491</v>
      </c>
      <c r="K11" s="42">
        <f>'[1]tablica ESA'!L17</f>
        <v>21.36</v>
      </c>
      <c r="L11" s="42">
        <f>'[1]tablica ESA'!M17</f>
        <v>25.536000000000001</v>
      </c>
      <c r="M11" s="42">
        <f>'[1]tablica ESA'!N17</f>
        <v>24.506</v>
      </c>
      <c r="N11" s="43">
        <f>'[1]tablica ESA'!O17</f>
        <v>35.591000000000001</v>
      </c>
    </row>
    <row r="12" spans="1:14">
      <c r="A12" s="40" t="str">
        <f>'[1]tablica ESA'!B18</f>
        <v>Świadczenia socjalne</v>
      </c>
      <c r="B12" s="41" t="str">
        <f>'[1]tablica ESA'!C18</f>
        <v>mld zł</v>
      </c>
      <c r="C12" s="42">
        <f>'[1]tablica ESA'!D18</f>
        <v>69.605800000000002</v>
      </c>
      <c r="D12" s="42">
        <f>'[1]tablica ESA'!E18</f>
        <v>70.229900000000001</v>
      </c>
      <c r="E12" s="42">
        <f>'[1]tablica ESA'!F18</f>
        <v>70.820100000000011</v>
      </c>
      <c r="F12" s="42">
        <f>'[1]tablica ESA'!G18</f>
        <v>69.703000000000003</v>
      </c>
      <c r="G12" s="42">
        <f>'[1]tablica ESA'!H18</f>
        <v>70.602000000000004</v>
      </c>
      <c r="H12" s="42">
        <f>'[1]tablica ESA'!I18</f>
        <v>72.318399999999997</v>
      </c>
      <c r="I12" s="42">
        <f>'[1]tablica ESA'!J18</f>
        <v>73.542600000000007</v>
      </c>
      <c r="J12" s="42">
        <f>'[1]tablica ESA'!K18</f>
        <v>75.403199999999998</v>
      </c>
      <c r="K12" s="42">
        <f>'[1]tablica ESA'!L18</f>
        <v>76.412999999999997</v>
      </c>
      <c r="L12" s="42">
        <f>'[1]tablica ESA'!M18</f>
        <v>80.635000000000005</v>
      </c>
      <c r="M12" s="42">
        <f>'[1]tablica ESA'!N18</f>
        <v>82.171999999999997</v>
      </c>
      <c r="N12" s="43">
        <f>'[1]tablica ESA'!O18</f>
        <v>79.36</v>
      </c>
    </row>
    <row r="13" spans="1:14">
      <c r="A13" s="40" t="str">
        <f>'[1]tablica ESA'!B19</f>
        <v>Odsetki</v>
      </c>
      <c r="B13" s="41" t="str">
        <f>'[1]tablica ESA'!C19</f>
        <v>mld zł</v>
      </c>
      <c r="C13" s="42">
        <f>'[1]tablica ESA'!D19</f>
        <v>6.4720000000000004</v>
      </c>
      <c r="D13" s="42">
        <f>'[1]tablica ESA'!E19</f>
        <v>7.5350000000000001</v>
      </c>
      <c r="E13" s="42">
        <f>'[1]tablica ESA'!F19</f>
        <v>8.4049999999999994</v>
      </c>
      <c r="F13" s="42">
        <f>'[1]tablica ESA'!G19</f>
        <v>11.090299999999999</v>
      </c>
      <c r="G13" s="42">
        <f>'[1]tablica ESA'!H19</f>
        <v>8.1470000000000002</v>
      </c>
      <c r="H13" s="42">
        <f>'[1]tablica ESA'!I19</f>
        <v>7.5125999999999999</v>
      </c>
      <c r="I13" s="42">
        <f>'[1]tablica ESA'!J19</f>
        <v>7.8151000000000002</v>
      </c>
      <c r="J13" s="42">
        <f>'[1]tablica ESA'!K19</f>
        <v>8.0679999999999996</v>
      </c>
      <c r="K13" s="42">
        <f>'[1]tablica ESA'!L19</f>
        <v>7.4109999999999996</v>
      </c>
      <c r="L13" s="42">
        <f>'[1]tablica ESA'!M19</f>
        <v>8.3350000000000009</v>
      </c>
      <c r="M13" s="42">
        <f>'[1]tablica ESA'!N19</f>
        <v>7.8659999999999997</v>
      </c>
      <c r="N13" s="43">
        <f>'[1]tablica ESA'!O19</f>
        <v>7.9749999999999996</v>
      </c>
    </row>
    <row r="14" spans="1:14">
      <c r="A14" s="40" t="str">
        <f>'[1]tablica ESA'!B20</f>
        <v>Inwestycje</v>
      </c>
      <c r="B14" s="41" t="str">
        <f>'[1]tablica ESA'!C20</f>
        <v>mld zł</v>
      </c>
      <c r="C14" s="42">
        <f>'[1]tablica ESA'!D20</f>
        <v>10.234</v>
      </c>
      <c r="D14" s="42">
        <f>'[1]tablica ESA'!E20</f>
        <v>15.742000000000001</v>
      </c>
      <c r="E14" s="42">
        <f>'[1]tablica ESA'!F20</f>
        <v>20.12</v>
      </c>
      <c r="F14" s="42">
        <f>'[1]tablica ESA'!G20</f>
        <v>31.420200000000001</v>
      </c>
      <c r="G14" s="42">
        <f>'[1]tablica ESA'!H20</f>
        <v>12.082000000000001</v>
      </c>
      <c r="H14" s="42">
        <f>'[1]tablica ESA'!I20</f>
        <v>16.231999999999999</v>
      </c>
      <c r="I14" s="42">
        <f>'[1]tablica ESA'!J20</f>
        <v>19.75</v>
      </c>
      <c r="J14" s="42">
        <f>'[1]tablica ESA'!K20</f>
        <v>30.948</v>
      </c>
      <c r="K14" s="42">
        <f>'[1]tablica ESA'!L20</f>
        <v>7.8933999999999997</v>
      </c>
      <c r="L14" s="42">
        <f>'[1]tablica ESA'!M20</f>
        <v>14.400499999999999</v>
      </c>
      <c r="M14" s="42">
        <f>'[1]tablica ESA'!N20</f>
        <v>17.258200000000002</v>
      </c>
      <c r="N14" s="43">
        <f>'[1]tablica ESA'!O20</f>
        <v>21.806099999999997</v>
      </c>
    </row>
    <row r="15" spans="1:14">
      <c r="A15" s="40" t="str">
        <f>'[1]tablica ESA'!B21</f>
        <v>Pozostałe</v>
      </c>
      <c r="B15" s="41" t="str">
        <f>'[1]tablica ESA'!C21</f>
        <v>mld zł</v>
      </c>
      <c r="C15" s="42">
        <f>'[1]tablica ESA'!D21</f>
        <v>17.056600000000007</v>
      </c>
      <c r="D15" s="42">
        <f>'[1]tablica ESA'!E21</f>
        <v>13.420899999999994</v>
      </c>
      <c r="E15" s="42">
        <f>'[1]tablica ESA'!F21</f>
        <v>11.882599999999977</v>
      </c>
      <c r="F15" s="42">
        <f>'[1]tablica ESA'!G21</f>
        <v>13.037199999999983</v>
      </c>
      <c r="G15" s="42">
        <f>'[1]tablica ESA'!H21</f>
        <v>15.849799999999988</v>
      </c>
      <c r="H15" s="42">
        <f>'[1]tablica ESA'!I21</f>
        <v>11.959299999999988</v>
      </c>
      <c r="I15" s="42">
        <f>'[1]tablica ESA'!J21</f>
        <v>13.683</v>
      </c>
      <c r="J15" s="42">
        <f>'[1]tablica ESA'!K21</f>
        <v>14.395799999999989</v>
      </c>
      <c r="K15" s="42">
        <f>'[1]tablica ESA'!L21</f>
        <v>14.122</v>
      </c>
      <c r="L15" s="42">
        <f>'[1]tablica ESA'!M21</f>
        <v>12.439399999999994</v>
      </c>
      <c r="M15" s="42">
        <f>'[1]tablica ESA'!N21</f>
        <v>13.234099999999977</v>
      </c>
      <c r="N15" s="43">
        <f>'[1]tablica ESA'!O21</f>
        <v>15.155800000000017</v>
      </c>
    </row>
    <row r="16" spans="1:14">
      <c r="A16" s="44" t="str">
        <f>'[1]tablica ESA'!B22</f>
        <v>Wynik</v>
      </c>
      <c r="B16" s="45" t="str">
        <f>'[1]tablica ESA'!C22</f>
        <v>mld zł</v>
      </c>
      <c r="C16" s="46">
        <f>'[1]tablica ESA'!D22</f>
        <v>-2.2893000000000003</v>
      </c>
      <c r="D16" s="46">
        <f>'[1]tablica ESA'!E22</f>
        <v>-13.788600000000001</v>
      </c>
      <c r="E16" s="46">
        <f>'[1]tablica ESA'!F22</f>
        <v>-12.446999999999999</v>
      </c>
      <c r="F16" s="46">
        <f>'[1]tablica ESA'!G22</f>
        <v>-31.465700000000002</v>
      </c>
      <c r="G16" s="46">
        <f>'[1]tablica ESA'!H22</f>
        <v>-2.0739999999999998</v>
      </c>
      <c r="H16" s="46">
        <f>'[1]tablica ESA'!I22</f>
        <v>-11.962200000000001</v>
      </c>
      <c r="I16" s="46">
        <f>'[1]tablica ESA'!J22</f>
        <v>-6.1048999999999998</v>
      </c>
      <c r="J16" s="46">
        <f>'[1]tablica ESA'!K22</f>
        <v>-26.057099999999998</v>
      </c>
      <c r="K16" s="46">
        <f>'[1]tablica ESA'!L22</f>
        <v>1.032</v>
      </c>
      <c r="L16" s="46">
        <f>'[1]tablica ESA'!M22</f>
        <v>-11.5784</v>
      </c>
      <c r="M16" s="46">
        <f>'[1]tablica ESA'!N22</f>
        <v>-8.0686999999999998</v>
      </c>
      <c r="N16" s="47">
        <f>'[1]tablica ESA'!O22</f>
        <v>-26.1191</v>
      </c>
    </row>
    <row r="17" spans="1:14">
      <c r="A17" s="48" t="str">
        <f>'[1]tablica ESA'!B23</f>
        <v>Spożycie</v>
      </c>
      <c r="B17" s="49" t="str">
        <f>'[1]tablica ESA'!C23</f>
        <v>mld zł</v>
      </c>
      <c r="C17" s="50">
        <f>'[1]tablica ESA'!D23</f>
        <v>70.135999999999996</v>
      </c>
      <c r="D17" s="50">
        <f>'[1]tablica ESA'!E23</f>
        <v>76.370100000000008</v>
      </c>
      <c r="E17" s="50">
        <f>'[1]tablica ESA'!F23</f>
        <v>75.17110000000001</v>
      </c>
      <c r="F17" s="50">
        <f>'[1]tablica ESA'!G23</f>
        <v>90.347499999999997</v>
      </c>
      <c r="G17" s="50">
        <f>'[1]tablica ESA'!H23</f>
        <v>71.868499999999997</v>
      </c>
      <c r="H17" s="50">
        <f>'[1]tablica ESA'!I23</f>
        <v>76.771600000000007</v>
      </c>
      <c r="I17" s="50">
        <f>'[1]tablica ESA'!J23</f>
        <v>75.946899999999999</v>
      </c>
      <c r="J17" s="50">
        <f>'[1]tablica ESA'!K23</f>
        <v>99.237300000000005</v>
      </c>
      <c r="K17" s="50">
        <f>'[1]tablica ESA'!L23</f>
        <v>74.397499999999994</v>
      </c>
      <c r="L17" s="50">
        <f>'[1]tablica ESA'!M23</f>
        <v>79.309300000000007</v>
      </c>
      <c r="M17" s="50">
        <f>'[1]tablica ESA'!N23</f>
        <v>78.171700000000001</v>
      </c>
      <c r="N17" s="51">
        <f>'[1]tablica ESA'!O23</f>
        <v>99.045600000000007</v>
      </c>
    </row>
    <row r="18" spans="1:14">
      <c r="A18" s="52" t="str">
        <f>'[1]tablica ESA'!B24</f>
        <v>Zakupy netto</v>
      </c>
      <c r="B18" s="53" t="str">
        <f>'[1]tablica ESA'!C24</f>
        <v>mld zł</v>
      </c>
      <c r="C18" s="54">
        <f>'[1]tablica ESA'!D24</f>
        <v>18.9008</v>
      </c>
      <c r="D18" s="54">
        <f>'[1]tablica ESA'!E24</f>
        <v>22.312000000000008</v>
      </c>
      <c r="E18" s="54">
        <f>'[1]tablica ESA'!F24</f>
        <v>22.560100000000002</v>
      </c>
      <c r="F18" s="54">
        <f>'[1]tablica ESA'!G24</f>
        <v>30.155399999999997</v>
      </c>
      <c r="G18" s="54">
        <f>'[1]tablica ESA'!H24</f>
        <v>19.582599999999999</v>
      </c>
      <c r="H18" s="54">
        <f>'[1]tablica ESA'!I24</f>
        <v>22.640100000000007</v>
      </c>
      <c r="I18" s="54">
        <f>'[1]tablica ESA'!J24</f>
        <v>22.306199999999993</v>
      </c>
      <c r="J18" s="54">
        <f>'[1]tablica ESA'!K24</f>
        <v>35.1785</v>
      </c>
      <c r="K18" s="54">
        <f>'[1]tablica ESA'!L24</f>
        <v>20.766999999999999</v>
      </c>
      <c r="L18" s="54">
        <f>'[1]tablica ESA'!M24</f>
        <v>23.680199999999999</v>
      </c>
      <c r="M18" s="54">
        <f>'[1]tablica ESA'!N24</f>
        <v>23.094799999999996</v>
      </c>
      <c r="N18" s="55">
        <f>'[1]tablica ESA'!O24</f>
        <v>31.760700000000003</v>
      </c>
    </row>
    <row r="19" spans="1:14">
      <c r="A19" s="56"/>
      <c r="B19" s="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5">
      <c r="A20" s="208" t="str">
        <f>'[1]tablica ESA'!B26</f>
        <v>SEKTOR INSTYTUCJI RZĄDOWYCH I SAMORZĄDOWYCH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</row>
    <row r="21" spans="1:14">
      <c r="A21" s="34"/>
      <c r="B21" s="35"/>
      <c r="C21" s="36" t="str">
        <f>'[1]tablica ESA'!D27</f>
        <v>I kw. 2014</v>
      </c>
      <c r="D21" s="36" t="str">
        <f>'[1]tablica ESA'!E27</f>
        <v>II kw. 2014</v>
      </c>
      <c r="E21" s="36" t="str">
        <f>'[1]tablica ESA'!F27</f>
        <v>III kw. 2014</v>
      </c>
      <c r="F21" s="36" t="str">
        <f>'[1]tablica ESA'!G27</f>
        <v>IV kw. 2014</v>
      </c>
      <c r="G21" s="36" t="str">
        <f>'[1]tablica ESA'!H27</f>
        <v>I kw. 2015</v>
      </c>
      <c r="H21" s="36" t="str">
        <f>'[1]tablica ESA'!I27</f>
        <v>II kw. 2015</v>
      </c>
      <c r="I21" s="36" t="str">
        <f>'[1]tablica ESA'!J27</f>
        <v>III kw. 2015</v>
      </c>
      <c r="J21" s="36" t="str">
        <f>'[1]tablica ESA'!K27</f>
        <v>IV kw. 2015</v>
      </c>
      <c r="K21" s="36" t="str">
        <f>'[1]tablica ESA'!L27</f>
        <v>I kw. 2016</v>
      </c>
      <c r="L21" s="36" t="str">
        <f>'[1]tablica ESA'!M27</f>
        <v>II kw. 2016</v>
      </c>
      <c r="M21" s="36" t="str">
        <f>'[1]tablica ESA'!N27</f>
        <v>III kw. 2016</v>
      </c>
      <c r="N21" s="36" t="str">
        <f>'[1]tablica ESA'!O27</f>
        <v>IV kw. 2016</v>
      </c>
    </row>
    <row r="22" spans="1:14">
      <c r="A22" s="30" t="str">
        <f>'[1]tablica ESA'!B28</f>
        <v>Dochody</v>
      </c>
      <c r="B22" s="37" t="str">
        <f>'[1]tablica ESA'!C28</f>
        <v>r/r</v>
      </c>
      <c r="C22" s="38">
        <f>'[1]tablica ESA'!D28</f>
        <v>3.2138159269045303</v>
      </c>
      <c r="D22" s="38">
        <f>'[1]tablica ESA'!E28</f>
        <v>4.167599578890389</v>
      </c>
      <c r="E22" s="38">
        <f>'[1]tablica ESA'!F28</f>
        <v>3.575605764116645</v>
      </c>
      <c r="F22" s="38">
        <f>'[1]tablica ESA'!G28</f>
        <v>7.298350228826564</v>
      </c>
      <c r="G22" s="38">
        <f>'[1]tablica ESA'!H28</f>
        <v>3.2235886641741871</v>
      </c>
      <c r="H22" s="38">
        <f>'[1]tablica ESA'!I28</f>
        <v>1.8051353050838799</v>
      </c>
      <c r="I22" s="38">
        <f>'[1]tablica ESA'!J28</f>
        <v>6.4358686044484017</v>
      </c>
      <c r="J22" s="38">
        <f>'[1]tablica ESA'!K28</f>
        <v>9.1684640909490867</v>
      </c>
      <c r="K22" s="38">
        <f>'[1]tablica ESA'!L28</f>
        <v>2.0070430694331094</v>
      </c>
      <c r="L22" s="38">
        <f>'[1]tablica ESA'!M28</f>
        <v>5.9556772459469443</v>
      </c>
      <c r="M22" s="38">
        <f>'[1]tablica ESA'!N28</f>
        <v>2.6502412571471865</v>
      </c>
      <c r="N22" s="39">
        <f>'[1]tablica ESA'!O28</f>
        <v>-0.19438274186987314</v>
      </c>
    </row>
    <row r="23" spans="1:14">
      <c r="A23" s="40" t="str">
        <f>'[1]tablica ESA'!B29</f>
        <v>Podatkowe</v>
      </c>
      <c r="B23" s="41" t="str">
        <f>'[1]tablica ESA'!C29</f>
        <v>r/r</v>
      </c>
      <c r="C23" s="42">
        <f>'[1]tablica ESA'!D29</f>
        <v>6.7897471964990501</v>
      </c>
      <c r="D23" s="42">
        <f>'[1]tablica ESA'!E29</f>
        <v>6.8532941864100252</v>
      </c>
      <c r="E23" s="42">
        <f>'[1]tablica ESA'!F29</f>
        <v>2.0843881856540207</v>
      </c>
      <c r="F23" s="42">
        <f>'[1]tablica ESA'!G29</f>
        <v>1.3943846297660656</v>
      </c>
      <c r="G23" s="42">
        <f>'[1]tablica ESA'!H29</f>
        <v>1.3926951498985716</v>
      </c>
      <c r="H23" s="42">
        <f>'[1]tablica ESA'!I29</f>
        <v>1.8103087485323357</v>
      </c>
      <c r="I23" s="42">
        <f>'[1]tablica ESA'!J29</f>
        <v>7.3727842794553595</v>
      </c>
      <c r="J23" s="42">
        <f>'[1]tablica ESA'!K29</f>
        <v>10.252080059090929</v>
      </c>
      <c r="K23" s="42">
        <f>'[1]tablica ESA'!L29</f>
        <v>5.180431592368933</v>
      </c>
      <c r="L23" s="42">
        <f>'[1]tablica ESA'!M29</f>
        <v>12.011020316365546</v>
      </c>
      <c r="M23" s="42">
        <f>'[1]tablica ESA'!N29</f>
        <v>8.5361990800926435</v>
      </c>
      <c r="N23" s="43">
        <f>'[1]tablica ESA'!O29</f>
        <v>3.2929984554693021</v>
      </c>
    </row>
    <row r="24" spans="1:14">
      <c r="A24" s="40" t="str">
        <f>'[1]tablica ESA'!B30</f>
        <v>Składki na ubezpieczenia społeczne</v>
      </c>
      <c r="B24" s="41" t="str">
        <f>'[1]tablica ESA'!C30</f>
        <v>r/r</v>
      </c>
      <c r="C24" s="42">
        <f>'[1]tablica ESA'!D30</f>
        <v>0.51537737795857197</v>
      </c>
      <c r="D24" s="42">
        <f>'[1]tablica ESA'!E30</f>
        <v>2.5383071512645046</v>
      </c>
      <c r="E24" s="42">
        <f>'[1]tablica ESA'!F30</f>
        <v>4.0333161669302058</v>
      </c>
      <c r="F24" s="42">
        <f>'[1]tablica ESA'!G30</f>
        <v>7.3268934716042651</v>
      </c>
      <c r="G24" s="42">
        <f>'[1]tablica ESA'!H30</f>
        <v>7.7613129631272813</v>
      </c>
      <c r="H24" s="42">
        <f>'[1]tablica ESA'!I30</f>
        <v>3.803574169957983</v>
      </c>
      <c r="I24" s="42">
        <f>'[1]tablica ESA'!J30</f>
        <v>8.041638169138011</v>
      </c>
      <c r="J24" s="42">
        <f>'[1]tablica ESA'!K30</f>
        <v>7.3456420387475418</v>
      </c>
      <c r="K24" s="42">
        <f>'[1]tablica ESA'!L30</f>
        <v>5.7235578087411483</v>
      </c>
      <c r="L24" s="42">
        <f>'[1]tablica ESA'!M30</f>
        <v>8.4774304359298185</v>
      </c>
      <c r="M24" s="42">
        <f>'[1]tablica ESA'!N30</f>
        <v>3.3351682155231117</v>
      </c>
      <c r="N24" s="43">
        <f>'[1]tablica ESA'!O30</f>
        <v>5.2665927037786275</v>
      </c>
    </row>
    <row r="25" spans="1:14">
      <c r="A25" s="40" t="str">
        <f>'[1]tablica ESA'!B31</f>
        <v>Pozostałe</v>
      </c>
      <c r="B25" s="41" t="str">
        <f>'[1]tablica ESA'!C31</f>
        <v>r/r</v>
      </c>
      <c r="C25" s="42">
        <f>'[1]tablica ESA'!D31</f>
        <v>-1.7939684681308847</v>
      </c>
      <c r="D25" s="42">
        <f>'[1]tablica ESA'!E31</f>
        <v>0.13370452436420521</v>
      </c>
      <c r="E25" s="42">
        <f>'[1]tablica ESA'!F31</f>
        <v>7.923754053875129</v>
      </c>
      <c r="F25" s="42">
        <f>'[1]tablica ESA'!G31</f>
        <v>35.559227544846834</v>
      </c>
      <c r="G25" s="42">
        <f>'[1]tablica ESA'!H31</f>
        <v>-1.4701267862443785</v>
      </c>
      <c r="H25" s="42">
        <f>'[1]tablica ESA'!I31</f>
        <v>-2.5434243176179478</v>
      </c>
      <c r="I25" s="42">
        <f>'[1]tablica ESA'!J31</f>
        <v>-0.56093183369929989</v>
      </c>
      <c r="J25" s="42">
        <f>'[1]tablica ESA'!K31</f>
        <v>9.3309811160569893</v>
      </c>
      <c r="K25" s="42">
        <f>'[1]tablica ESA'!L31</f>
        <v>-19.253065247048866</v>
      </c>
      <c r="L25" s="42">
        <f>'[1]tablica ESA'!M31</f>
        <v>-18.678486593904751</v>
      </c>
      <c r="M25" s="42">
        <f>'[1]tablica ESA'!N31</f>
        <v>-21.092339888414173</v>
      </c>
      <c r="N25" s="43">
        <f>'[1]tablica ESA'!O31</f>
        <v>-24.743979283248777</v>
      </c>
    </row>
    <row r="26" spans="1:14">
      <c r="A26" s="30" t="str">
        <f>'[1]tablica ESA'!B32</f>
        <v>Wydatki</v>
      </c>
      <c r="B26" s="37" t="str">
        <f>'[1]tablica ESA'!C32</f>
        <v>r/r</v>
      </c>
      <c r="C26" s="38">
        <f>'[1]tablica ESA'!D32</f>
        <v>-8.6480759240714633E-3</v>
      </c>
      <c r="D26" s="38">
        <f>'[1]tablica ESA'!E32</f>
        <v>1.8141843799470507</v>
      </c>
      <c r="E26" s="38">
        <f>'[1]tablica ESA'!F32</f>
        <v>4.3165362666195222</v>
      </c>
      <c r="F26" s="38">
        <f>'[1]tablica ESA'!G32</f>
        <v>5.3810958723695848</v>
      </c>
      <c r="G26" s="38">
        <f>'[1]tablica ESA'!H32</f>
        <v>3.04880113995128</v>
      </c>
      <c r="H26" s="38">
        <f>'[1]tablica ESA'!I32</f>
        <v>0.62699110121096169</v>
      </c>
      <c r="I26" s="38">
        <f>'[1]tablica ESA'!J32</f>
        <v>2.4397775714109997</v>
      </c>
      <c r="J26" s="38">
        <f>'[1]tablica ESA'!K32</f>
        <v>5.1510305984887594</v>
      </c>
      <c r="K26" s="38">
        <f>'[1]tablica ESA'!L32</f>
        <v>0.15964193253601877</v>
      </c>
      <c r="L26" s="38">
        <f>'[1]tablica ESA'!M32</f>
        <v>5.3372581916279387</v>
      </c>
      <c r="M26" s="38">
        <f>'[1]tablica ESA'!N32</f>
        <v>3.6343787954249365</v>
      </c>
      <c r="N26" s="39">
        <f>'[1]tablica ESA'!O32</f>
        <v>-0.1424872853246768</v>
      </c>
    </row>
    <row r="27" spans="1:14">
      <c r="A27" s="40" t="str">
        <f>'[1]tablica ESA'!B33</f>
        <v>Wynagrodzenia (łącznie ze składkami)</v>
      </c>
      <c r="B27" s="41" t="str">
        <f>'[1]tablica ESA'!C33</f>
        <v>r/r</v>
      </c>
      <c r="C27" s="42">
        <f>'[1]tablica ESA'!D33</f>
        <v>-0.36549883377017522</v>
      </c>
      <c r="D27" s="42">
        <f>'[1]tablica ESA'!E33</f>
        <v>3.3239457669548216</v>
      </c>
      <c r="E27" s="42">
        <f>'[1]tablica ESA'!F33</f>
        <v>2.0645749587037301</v>
      </c>
      <c r="F27" s="42">
        <f>'[1]tablica ESA'!G33</f>
        <v>10.499197678763778</v>
      </c>
      <c r="G27" s="42">
        <f>'[1]tablica ESA'!H33</f>
        <v>2.5352962471340703</v>
      </c>
      <c r="H27" s="42">
        <f>'[1]tablica ESA'!I33</f>
        <v>0.12430502192289339</v>
      </c>
      <c r="I27" s="42">
        <f>'[1]tablica ESA'!J33</f>
        <v>2.0819836612695326</v>
      </c>
      <c r="J27" s="42">
        <f>'[1]tablica ESA'!K33</f>
        <v>6.9557225668100244</v>
      </c>
      <c r="K27" s="42">
        <f>'[1]tablica ESA'!L33</f>
        <v>2.2793659013075001</v>
      </c>
      <c r="L27" s="42">
        <f>'[1]tablica ESA'!M33</f>
        <v>2.4319992776686803</v>
      </c>
      <c r="M27" s="42">
        <f>'[1]tablica ESA'!N33</f>
        <v>2.4892605532963046</v>
      </c>
      <c r="N27" s="43">
        <f>'[1]tablica ESA'!O33</f>
        <v>5.7820927723840327</v>
      </c>
    </row>
    <row r="28" spans="1:14">
      <c r="A28" s="40" t="str">
        <f>'[1]tablica ESA'!B34</f>
        <v>Zużycie pośrednie</v>
      </c>
      <c r="B28" s="41" t="str">
        <f>'[1]tablica ESA'!C34</f>
        <v>r/r</v>
      </c>
      <c r="C28" s="42">
        <f>'[1]tablica ESA'!D34</f>
        <v>-10.150063437896478</v>
      </c>
      <c r="D28" s="42">
        <f>'[1]tablica ESA'!E34</f>
        <v>12.21144345639091</v>
      </c>
      <c r="E28" s="42">
        <f>'[1]tablica ESA'!F34</f>
        <v>14.372128460277509</v>
      </c>
      <c r="F28" s="42">
        <f>'[1]tablica ESA'!G34</f>
        <v>3.8726041894139343</v>
      </c>
      <c r="G28" s="42">
        <f>'[1]tablica ESA'!H34</f>
        <v>3.3013585236402605</v>
      </c>
      <c r="H28" s="42">
        <f>'[1]tablica ESA'!I34</f>
        <v>-0.18010806483890462</v>
      </c>
      <c r="I28" s="42">
        <f>'[1]tablica ESA'!J34</f>
        <v>-0.37143203197544494</v>
      </c>
      <c r="J28" s="42">
        <f>'[1]tablica ESA'!K34</f>
        <v>11.555653304526132</v>
      </c>
      <c r="K28" s="42">
        <f>'[1]tablica ESA'!L34</f>
        <v>0.68347867075182478</v>
      </c>
      <c r="L28" s="42">
        <f>'[1]tablica ESA'!M34</f>
        <v>2.3897353648757047</v>
      </c>
      <c r="M28" s="42">
        <f>'[1]tablica ESA'!N34</f>
        <v>-0.69295295214166686</v>
      </c>
      <c r="N28" s="43">
        <f>'[1]tablica ESA'!O34</f>
        <v>3.1892377721724614</v>
      </c>
    </row>
    <row r="29" spans="1:14">
      <c r="A29" s="40" t="str">
        <f>'[1]tablica ESA'!B35</f>
        <v>Świadczenia socjalne</v>
      </c>
      <c r="B29" s="41" t="str">
        <f>'[1]tablica ESA'!C35</f>
        <v>r/r</v>
      </c>
      <c r="C29" s="42">
        <f>'[1]tablica ESA'!D35</f>
        <v>3.2797490629924368</v>
      </c>
      <c r="D29" s="42">
        <f>'[1]tablica ESA'!E35</f>
        <v>4.2490878377375481</v>
      </c>
      <c r="E29" s="42">
        <f>'[1]tablica ESA'!F35</f>
        <v>3.3141595050497159</v>
      </c>
      <c r="F29" s="42">
        <f>'[1]tablica ESA'!G35</f>
        <v>1.4689805062749599</v>
      </c>
      <c r="G29" s="42">
        <f>'[1]tablica ESA'!H35</f>
        <v>1.4312025721994388</v>
      </c>
      <c r="H29" s="42">
        <f>'[1]tablica ESA'!I35</f>
        <v>2.9738046045914928</v>
      </c>
      <c r="I29" s="42">
        <f>'[1]tablica ESA'!J35</f>
        <v>3.8442476076707095</v>
      </c>
      <c r="J29" s="42">
        <f>'[1]tablica ESA'!K35</f>
        <v>8.1778402651248854</v>
      </c>
      <c r="K29" s="42">
        <f>'[1]tablica ESA'!L35</f>
        <v>8.23064502422028</v>
      </c>
      <c r="L29" s="42">
        <f>'[1]tablica ESA'!M35</f>
        <v>11.499977875616722</v>
      </c>
      <c r="M29" s="42">
        <f>'[1]tablica ESA'!N35</f>
        <v>11.73387941138877</v>
      </c>
      <c r="N29" s="43">
        <f>'[1]tablica ESA'!O35</f>
        <v>5.2475226515585689</v>
      </c>
    </row>
    <row r="30" spans="1:14">
      <c r="A30" s="40" t="str">
        <f>'[1]tablica ESA'!B36</f>
        <v>Odsetki</v>
      </c>
      <c r="B30" s="41" t="str">
        <f>'[1]tablica ESA'!C36</f>
        <v>r/r</v>
      </c>
      <c r="C30" s="42">
        <f>'[1]tablica ESA'!D36</f>
        <v>-31.859338808170151</v>
      </c>
      <c r="D30" s="42">
        <f>'[1]tablica ESA'!E36</f>
        <v>-40.093814596915244</v>
      </c>
      <c r="E30" s="42">
        <f>'[1]tablica ESA'!F36</f>
        <v>-1.9596407325323639</v>
      </c>
      <c r="F30" s="42">
        <f>'[1]tablica ESA'!G36</f>
        <v>2.205326698000178</v>
      </c>
      <c r="G30" s="42">
        <f>'[1]tablica ESA'!H36</f>
        <v>25.880716934487012</v>
      </c>
      <c r="H30" s="42">
        <f>'[1]tablica ESA'!I36</f>
        <v>-0.29727936297278745</v>
      </c>
      <c r="I30" s="42">
        <f>'[1]tablica ESA'!J36</f>
        <v>-7.0184414039262322</v>
      </c>
      <c r="J30" s="42">
        <f>'[1]tablica ESA'!K36</f>
        <v>-27.251742513728203</v>
      </c>
      <c r="K30" s="42">
        <f>'[1]tablica ESA'!L36</f>
        <v>-9.034000245489139</v>
      </c>
      <c r="L30" s="42">
        <f>'[1]tablica ESA'!M36</f>
        <v>10.946942469983753</v>
      </c>
      <c r="M30" s="42">
        <f>'[1]tablica ESA'!N36</f>
        <v>0.65130324627963887</v>
      </c>
      <c r="N30" s="43">
        <f>'[1]tablica ESA'!O36</f>
        <v>-1.1527020327218622</v>
      </c>
    </row>
    <row r="31" spans="1:14">
      <c r="A31" s="40" t="str">
        <f>'[1]tablica ESA'!B37</f>
        <v>Inwestycje</v>
      </c>
      <c r="B31" s="41" t="str">
        <f>'[1]tablica ESA'!C37</f>
        <v>r/r</v>
      </c>
      <c r="C31" s="42">
        <f>'[1]tablica ESA'!D37</f>
        <v>11.275415896487999</v>
      </c>
      <c r="D31" s="42">
        <f>'[1]tablica ESA'!E37</f>
        <v>18.209807013591643</v>
      </c>
      <c r="E31" s="42">
        <f>'[1]tablica ESA'!F37</f>
        <v>22.235722964763056</v>
      </c>
      <c r="F31" s="42">
        <f>'[1]tablica ESA'!G37</f>
        <v>6.6248133568616936</v>
      </c>
      <c r="G31" s="42">
        <f>'[1]tablica ESA'!H37</f>
        <v>18.057455540355676</v>
      </c>
      <c r="H31" s="42">
        <f>'[1]tablica ESA'!I37</f>
        <v>3.1126921610977121</v>
      </c>
      <c r="I31" s="42">
        <f>'[1]tablica ESA'!J37</f>
        <v>-1.8389662027832969</v>
      </c>
      <c r="J31" s="42">
        <f>'[1]tablica ESA'!K37</f>
        <v>-1.5028548513376734</v>
      </c>
      <c r="K31" s="42">
        <f>'[1]tablica ESA'!L37</f>
        <v>-34.66810130773051</v>
      </c>
      <c r="L31" s="42">
        <f>'[1]tablica ESA'!M37</f>
        <v>-11.283267619517005</v>
      </c>
      <c r="M31" s="42">
        <f>'[1]tablica ESA'!N37</f>
        <v>-12.616708860759488</v>
      </c>
      <c r="N31" s="43">
        <f>'[1]tablica ESA'!O37</f>
        <v>-29.539550213260952</v>
      </c>
    </row>
    <row r="32" spans="1:14">
      <c r="A32" s="40" t="str">
        <f>'[1]tablica ESA'!B38</f>
        <v>Pozostałe</v>
      </c>
      <c r="B32" s="53" t="str">
        <f>'[1]tablica ESA'!C38</f>
        <v>r/r</v>
      </c>
      <c r="C32" s="54">
        <f>'[1]tablica ESA'!D38</f>
        <v>15.08943813553023</v>
      </c>
      <c r="D32" s="54">
        <f>'[1]tablica ESA'!E38</f>
        <v>-8.507795403881687</v>
      </c>
      <c r="E32" s="54">
        <f>'[1]tablica ESA'!F38</f>
        <v>-16.47911380393758</v>
      </c>
      <c r="F32" s="54">
        <f>'[1]tablica ESA'!G38</f>
        <v>12.143133628660976</v>
      </c>
      <c r="G32" s="54">
        <f>'[1]tablica ESA'!H38</f>
        <v>-7.0752670520503358</v>
      </c>
      <c r="H32" s="54">
        <f>'[1]tablica ESA'!I38</f>
        <v>-10.890476793657697</v>
      </c>
      <c r="I32" s="54">
        <f>'[1]tablica ESA'!J38</f>
        <v>15.151566155555415</v>
      </c>
      <c r="J32" s="54">
        <f>'[1]tablica ESA'!K38</f>
        <v>10.42094928358857</v>
      </c>
      <c r="K32" s="54">
        <f>'[1]tablica ESA'!L38</f>
        <v>-10.901083925349155</v>
      </c>
      <c r="L32" s="54">
        <f>'[1]tablica ESA'!M38</f>
        <v>4.0144490062128</v>
      </c>
      <c r="M32" s="54">
        <f>'[1]tablica ESA'!N38</f>
        <v>-3.2807132938684731</v>
      </c>
      <c r="N32" s="55">
        <f>'[1]tablica ESA'!O38</f>
        <v>5.279317578738457</v>
      </c>
    </row>
    <row r="33" spans="1:14">
      <c r="A33" s="48" t="str">
        <f>'[1]tablica ESA'!B39</f>
        <v>Spożycie</v>
      </c>
      <c r="B33" s="41" t="str">
        <f>'[1]tablica ESA'!C39</f>
        <v>r/r</v>
      </c>
      <c r="C33" s="50">
        <f>'[1]tablica ESA'!D39</f>
        <v>-2.5947061494938595</v>
      </c>
      <c r="D33" s="50">
        <f>'[1]tablica ESA'!E39</f>
        <v>5.7069497695406</v>
      </c>
      <c r="E33" s="50">
        <f>'[1]tablica ESA'!F39</f>
        <v>5.2705948254735233</v>
      </c>
      <c r="F33" s="50">
        <f>'[1]tablica ESA'!G39</f>
        <v>6.6724363076501731</v>
      </c>
      <c r="G33" s="50">
        <f>'[1]tablica ESA'!H39</f>
        <v>2.4702007528230894</v>
      </c>
      <c r="H33" s="50">
        <f>'[1]tablica ESA'!I39</f>
        <v>0.52572931029291681</v>
      </c>
      <c r="I33" s="50">
        <f>'[1]tablica ESA'!J39</f>
        <v>1.0320455600622864</v>
      </c>
      <c r="J33" s="50">
        <f>'[1]tablica ESA'!K39</f>
        <v>9.8395639060294968</v>
      </c>
      <c r="K33" s="50">
        <f>'[1]tablica ESA'!L39</f>
        <v>3.5189269290440137</v>
      </c>
      <c r="L33" s="50">
        <f>'[1]tablica ESA'!M39</f>
        <v>3.3055192284646893</v>
      </c>
      <c r="M33" s="50">
        <f>'[1]tablica ESA'!N39</f>
        <v>2.9294151571690179</v>
      </c>
      <c r="N33" s="51">
        <f>'[1]tablica ESA'!O39</f>
        <v>-0.19317333301087558</v>
      </c>
    </row>
    <row r="34" spans="1:14">
      <c r="A34" s="52" t="str">
        <f>'[1]tablica ESA'!B40</f>
        <v>Zakupy netto</v>
      </c>
      <c r="B34" s="53" t="str">
        <f>'[1]tablica ESA'!C40</f>
        <v>r/r</v>
      </c>
      <c r="C34" s="55">
        <f>'[1]tablica ESA'!D40</f>
        <v>-11.219250985236727</v>
      </c>
      <c r="D34" s="55">
        <f>'[1]tablica ESA'!E40</f>
        <v>10.615344954092066</v>
      </c>
      <c r="E34" s="55">
        <f>'[1]tablica ESA'!F40</f>
        <v>11.500405274499357</v>
      </c>
      <c r="F34" s="55">
        <f>'[1]tablica ESA'!G40</f>
        <v>0.88758485250967567</v>
      </c>
      <c r="G34" s="55">
        <f>'[1]tablica ESA'!H40</f>
        <v>3.6072547193769537</v>
      </c>
      <c r="H34" s="55">
        <f>'[1]tablica ESA'!I40</f>
        <v>1.4705091430620172</v>
      </c>
      <c r="I34" s="55">
        <f>'[1]tablica ESA'!J40</f>
        <v>-1.125438273766548</v>
      </c>
      <c r="J34" s="55">
        <f>'[1]tablica ESA'!K40</f>
        <v>16.657381430854841</v>
      </c>
      <c r="K34" s="55">
        <f>'[1]tablica ESA'!L40</f>
        <v>6.0482264867791002</v>
      </c>
      <c r="L34" s="55">
        <f>'[1]tablica ESA'!M40</f>
        <v>4.5940609802960068</v>
      </c>
      <c r="M34" s="55">
        <f>'[1]tablica ESA'!N40</f>
        <v>3.5353399503277387</v>
      </c>
      <c r="N34" s="55">
        <f>'[1]tablica ESA'!O40</f>
        <v>-9.7155933311539542</v>
      </c>
    </row>
    <row r="35" spans="1:14">
      <c r="A35" s="56"/>
      <c r="B35" s="57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ht="15">
      <c r="A36" s="208" t="str">
        <f>'[1]tablica ESA'!B42</f>
        <v>SEKTOR INSTYTUCJI RZĄDOWYCH I SAMORZĄDOWYCH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</row>
    <row r="37" spans="1:14">
      <c r="A37" s="34"/>
      <c r="B37" s="35"/>
      <c r="C37" s="36" t="str">
        <f>'[1]tablica ESA'!D43</f>
        <v>I kw. 2014</v>
      </c>
      <c r="D37" s="36" t="str">
        <f>'[1]tablica ESA'!E43</f>
        <v>II kw. 2014</v>
      </c>
      <c r="E37" s="36" t="str">
        <f>'[1]tablica ESA'!F43</f>
        <v>III kw. 2014</v>
      </c>
      <c r="F37" s="36" t="str">
        <f>'[1]tablica ESA'!G43</f>
        <v>IV kw. 2014</v>
      </c>
      <c r="G37" s="36" t="str">
        <f>'[1]tablica ESA'!H43</f>
        <v>I kw. 2015</v>
      </c>
      <c r="H37" s="36" t="str">
        <f>'[1]tablica ESA'!I43</f>
        <v>II kw. 2015</v>
      </c>
      <c r="I37" s="36" t="str">
        <f>'[1]tablica ESA'!J43</f>
        <v>III kw. 2015</v>
      </c>
      <c r="J37" s="36" t="str">
        <f>'[1]tablica ESA'!K43</f>
        <v>IV kw. 2015</v>
      </c>
      <c r="K37" s="36" t="str">
        <f>'[1]tablica ESA'!L43</f>
        <v>I kw. 2016</v>
      </c>
      <c r="L37" s="36" t="str">
        <f>'[1]tablica ESA'!M43</f>
        <v>II kw. 2016</v>
      </c>
      <c r="M37" s="36" t="str">
        <f>'[1]tablica ESA'!N43</f>
        <v>III kw. 2016</v>
      </c>
      <c r="N37" s="36" t="str">
        <f>'[1]tablica ESA'!O43</f>
        <v>IV kw. 2016</v>
      </c>
    </row>
    <row r="38" spans="1:14">
      <c r="A38" s="30" t="str">
        <f>'[1]tablica ESA'!B44</f>
        <v>Dochody</v>
      </c>
      <c r="B38" s="37" t="str">
        <f>'[1]tablica ESA'!C44</f>
        <v>% PKB</v>
      </c>
      <c r="C38" s="38">
        <f>'[1]tablica ESA'!D44</f>
        <v>40.799999999999997</v>
      </c>
      <c r="D38" s="38">
        <f>'[1]tablica ESA'!E44</f>
        <v>38.799999999999997</v>
      </c>
      <c r="E38" s="38">
        <f>'[1]tablica ESA'!F44</f>
        <v>39.1</v>
      </c>
      <c r="F38" s="38">
        <f>'[1]tablica ESA'!G44</f>
        <v>36.6</v>
      </c>
      <c r="G38" s="38">
        <f>'[1]tablica ESA'!H44</f>
        <v>40.5</v>
      </c>
      <c r="H38" s="38">
        <f>'[1]tablica ESA'!I44</f>
        <v>38.1</v>
      </c>
      <c r="I38" s="38">
        <f>'[1]tablica ESA'!J44</f>
        <v>40.299999999999997</v>
      </c>
      <c r="J38" s="38">
        <f>'[1]tablica ESA'!K44</f>
        <v>37.5</v>
      </c>
      <c r="K38" s="38">
        <f>'[1]tablica ESA'!L44</f>
        <v>40.1</v>
      </c>
      <c r="L38" s="38">
        <f>'[1]tablica ESA'!M44</f>
        <v>39</v>
      </c>
      <c r="M38" s="38">
        <f>'[1]tablica ESA'!N44</f>
        <v>40.1</v>
      </c>
      <c r="N38" s="39">
        <f>'[1]tablica ESA'!O44</f>
        <v>36.6</v>
      </c>
    </row>
    <row r="39" spans="1:14">
      <c r="A39" s="40" t="str">
        <f>'[1]tablica ESA'!B45</f>
        <v>Podatkowe</v>
      </c>
      <c r="B39" s="41" t="str">
        <f>'[1]tablica ESA'!C45</f>
        <v>% PKB</v>
      </c>
      <c r="C39" s="42">
        <f>'[1]tablica ESA'!D45</f>
        <v>20.53072017187371</v>
      </c>
      <c r="D39" s="42">
        <f>'[1]tablica ESA'!E45</f>
        <v>18.804127627398838</v>
      </c>
      <c r="E39" s="42">
        <f>'[1]tablica ESA'!F45</f>
        <v>19.932673469623147</v>
      </c>
      <c r="F39" s="42">
        <f>'[1]tablica ESA'!G45</f>
        <v>19.309699030838331</v>
      </c>
      <c r="G39" s="42">
        <f>'[1]tablica ESA'!H45</f>
        <v>20.008991939986984</v>
      </c>
      <c r="H39" s="42">
        <f>'[1]tablica ESA'!I45</f>
        <v>18.440882104298336</v>
      </c>
      <c r="I39" s="42">
        <f>'[1]tablica ESA'!J45</f>
        <v>20.676434142761728</v>
      </c>
      <c r="J39" s="42">
        <f>'[1]tablica ESA'!K45</f>
        <v>19.927413706000223</v>
      </c>
      <c r="K39" s="42">
        <f>'[1]tablica ESA'!L45</f>
        <v>20.428767043597453</v>
      </c>
      <c r="L39" s="42">
        <f>'[1]tablica ESA'!M45</f>
        <v>19.957985485044798</v>
      </c>
      <c r="M39" s="42">
        <f>'[1]tablica ESA'!N45</f>
        <v>21.787693215961855</v>
      </c>
      <c r="N39" s="43">
        <f>'[1]tablica ESA'!O45</f>
        <v>20.151564296311367</v>
      </c>
    </row>
    <row r="40" spans="1:14">
      <c r="A40" s="40" t="str">
        <f>'[1]tablica ESA'!B46</f>
        <v>Składki na ubezpieczenia społeczne</v>
      </c>
      <c r="B40" s="41" t="str">
        <f>'[1]tablica ESA'!C46</f>
        <v>% PKB</v>
      </c>
      <c r="C40" s="42">
        <f>'[1]tablica ESA'!D46</f>
        <v>14.4</v>
      </c>
      <c r="D40" s="42">
        <f>'[1]tablica ESA'!E46</f>
        <v>13.7</v>
      </c>
      <c r="E40" s="42">
        <f>'[1]tablica ESA'!F46</f>
        <v>13.5</v>
      </c>
      <c r="F40" s="42">
        <f>'[1]tablica ESA'!G46</f>
        <v>12</v>
      </c>
      <c r="G40" s="42">
        <f>'[1]tablica ESA'!H46</f>
        <v>14.9</v>
      </c>
      <c r="H40" s="42">
        <f>'[1]tablica ESA'!I46</f>
        <v>13.7</v>
      </c>
      <c r="I40" s="42">
        <f>'[1]tablica ESA'!J46</f>
        <v>14</v>
      </c>
      <c r="J40" s="42">
        <f>'[1]tablica ESA'!K46</f>
        <v>12</v>
      </c>
      <c r="K40" s="42">
        <f>'[1]tablica ESA'!L46</f>
        <v>15.3</v>
      </c>
      <c r="L40" s="42">
        <f>'[1]tablica ESA'!M46</f>
        <v>14.4</v>
      </c>
      <c r="M40" s="42">
        <f>'[1]tablica ESA'!N46</f>
        <v>14.1</v>
      </c>
      <c r="N40" s="43">
        <f>'[1]tablica ESA'!O46</f>
        <v>12.4</v>
      </c>
    </row>
    <row r="41" spans="1:14">
      <c r="A41" s="40" t="str">
        <f>'[1]tablica ESA'!B47</f>
        <v>Pozostałe</v>
      </c>
      <c r="B41" s="41" t="str">
        <f>'[1]tablica ESA'!C47</f>
        <v>% PKB</v>
      </c>
      <c r="C41" s="42">
        <f>'[1]tablica ESA'!D47</f>
        <v>5.9051539576776015</v>
      </c>
      <c r="D41" s="42">
        <f>'[1]tablica ESA'!E47</f>
        <v>6.3238171965976457</v>
      </c>
      <c r="E41" s="42">
        <f>'[1]tablica ESA'!F47</f>
        <v>5.7574987918557516</v>
      </c>
      <c r="F41" s="42">
        <f>'[1]tablica ESA'!G47</f>
        <v>5.3779738878852053</v>
      </c>
      <c r="G41" s="42">
        <f>'[1]tablica ESA'!H47</f>
        <v>5.5925967644419767</v>
      </c>
      <c r="H41" s="42">
        <f>'[1]tablica ESA'!I47</f>
        <v>5.936455292600443</v>
      </c>
      <c r="I41" s="42">
        <f>'[1]tablica ESA'!J47</f>
        <v>5.531039711573901</v>
      </c>
      <c r="J41" s="42">
        <f>'[1]tablica ESA'!K47</f>
        <v>5.5036470564479671</v>
      </c>
      <c r="K41" s="42">
        <f>'[1]tablica ESA'!L47</f>
        <v>4.3835054446293444</v>
      </c>
      <c r="L41" s="42">
        <f>'[1]tablica ESA'!M47</f>
        <v>4.6645194857006613</v>
      </c>
      <c r="M41" s="42">
        <f>'[1]tablica ESA'!N47</f>
        <v>4.2372778448346482</v>
      </c>
      <c r="N41" s="43">
        <f>'[1]tablica ESA'!O47</f>
        <v>4.054887118474265</v>
      </c>
    </row>
    <row r="42" spans="1:14">
      <c r="A42" s="30" t="str">
        <f>'[1]tablica ESA'!B48</f>
        <v>Wydatki</v>
      </c>
      <c r="B42" s="37" t="str">
        <f>'[1]tablica ESA'!C48</f>
        <v>% PKB</v>
      </c>
      <c r="C42" s="38">
        <f>'[1]tablica ESA'!D48</f>
        <v>41.4</v>
      </c>
      <c r="D42" s="38">
        <f>'[1]tablica ESA'!E48</f>
        <v>42.1</v>
      </c>
      <c r="E42" s="38">
        <f>'[1]tablica ESA'!F48</f>
        <v>42.1</v>
      </c>
      <c r="F42" s="38">
        <f>'[1]tablica ESA'!G48</f>
        <v>43.2</v>
      </c>
      <c r="G42" s="38">
        <f>'[1]tablica ESA'!H48</f>
        <v>41</v>
      </c>
      <c r="H42" s="38">
        <f>'[1]tablica ESA'!I48</f>
        <v>40.9</v>
      </c>
      <c r="I42" s="38">
        <f>'[1]tablica ESA'!J48</f>
        <v>41.6</v>
      </c>
      <c r="J42" s="38">
        <f>'[1]tablica ESA'!K48</f>
        <v>42.6</v>
      </c>
      <c r="K42" s="38">
        <f>'[1]tablica ESA'!L48</f>
        <v>39.799999999999997</v>
      </c>
      <c r="L42" s="38">
        <f>'[1]tablica ESA'!M48</f>
        <v>41.5</v>
      </c>
      <c r="M42" s="38">
        <f>'[1]tablica ESA'!N48</f>
        <v>41.9</v>
      </c>
      <c r="N42" s="39">
        <f>'[1]tablica ESA'!O48</f>
        <v>41.6</v>
      </c>
    </row>
    <row r="43" spans="1:14">
      <c r="A43" s="40" t="str">
        <f>'[1]tablica ESA'!B49</f>
        <v>Wynagrodzenia (łącznie ze składkami)</v>
      </c>
      <c r="B43" s="41" t="str">
        <f>'[1]tablica ESA'!C49</f>
        <v>% PKB</v>
      </c>
      <c r="C43" s="42">
        <f>'[1]tablica ESA'!D49</f>
        <v>10.4</v>
      </c>
      <c r="D43" s="42">
        <f>'[1]tablica ESA'!E49</f>
        <v>10.6</v>
      </c>
      <c r="E43" s="42">
        <f>'[1]tablica ESA'!F49</f>
        <v>10.1</v>
      </c>
      <c r="F43" s="42">
        <f>'[1]tablica ESA'!G49</f>
        <v>10.5</v>
      </c>
      <c r="G43" s="42">
        <f>'[1]tablica ESA'!H49</f>
        <v>10.199999999999999</v>
      </c>
      <c r="H43" s="42">
        <f>'[1]tablica ESA'!I49</f>
        <v>10.199999999999999</v>
      </c>
      <c r="I43" s="42">
        <f>'[1]tablica ESA'!J49</f>
        <v>9.9</v>
      </c>
      <c r="J43" s="42">
        <f>'[1]tablica ESA'!K49</f>
        <v>10.6</v>
      </c>
      <c r="K43" s="42">
        <f>'[1]tablica ESA'!L49</f>
        <v>10.1</v>
      </c>
      <c r="L43" s="42">
        <f>'[1]tablica ESA'!M49</f>
        <v>10.1</v>
      </c>
      <c r="M43" s="42">
        <f>'[1]tablica ESA'!N49</f>
        <v>9.9</v>
      </c>
      <c r="N43" s="43">
        <f>'[1]tablica ESA'!O49</f>
        <v>10.9</v>
      </c>
    </row>
    <row r="44" spans="1:14">
      <c r="A44" s="40" t="str">
        <f>'[1]tablica ESA'!B50</f>
        <v>Zużycie pośrednie</v>
      </c>
      <c r="B44" s="41" t="str">
        <f>'[1]tablica ESA'!C50</f>
        <v>% PKB</v>
      </c>
      <c r="C44" s="42">
        <f>'[1]tablica ESA'!D50</f>
        <v>5.0999999999999996</v>
      </c>
      <c r="D44" s="42">
        <f>'[1]tablica ESA'!E50</f>
        <v>6</v>
      </c>
      <c r="E44" s="42">
        <f>'[1]tablica ESA'!F50</f>
        <v>5.8</v>
      </c>
      <c r="F44" s="42">
        <f>'[1]tablica ESA'!G50</f>
        <v>6.5</v>
      </c>
      <c r="G44" s="42">
        <f>'[1]tablica ESA'!H50</f>
        <v>5.0999999999999996</v>
      </c>
      <c r="H44" s="42">
        <f>'[1]tablica ESA'!I50</f>
        <v>5.7</v>
      </c>
      <c r="I44" s="42">
        <f>'[1]tablica ESA'!J50</f>
        <v>5.6</v>
      </c>
      <c r="J44" s="42">
        <f>'[1]tablica ESA'!K50</f>
        <v>6.8</v>
      </c>
      <c r="K44" s="42">
        <f>'[1]tablica ESA'!L50</f>
        <v>5</v>
      </c>
      <c r="L44" s="42">
        <f>'[1]tablica ESA'!M50</f>
        <v>5.7</v>
      </c>
      <c r="M44" s="42">
        <f>'[1]tablica ESA'!N50</f>
        <v>5.4</v>
      </c>
      <c r="N44" s="43">
        <f>'[1]tablica ESA'!O50</f>
        <v>6.8</v>
      </c>
    </row>
    <row r="45" spans="1:14">
      <c r="A45" s="40" t="str">
        <f>'[1]tablica ESA'!B51</f>
        <v>Świadczenia socjalne</v>
      </c>
      <c r="B45" s="41" t="str">
        <f>'[1]tablica ESA'!C51</f>
        <v>% PKB</v>
      </c>
      <c r="C45" s="42">
        <f>'[1]tablica ESA'!D51</f>
        <v>17.399999999999999</v>
      </c>
      <c r="D45" s="42">
        <f>'[1]tablica ESA'!E51</f>
        <v>16.8</v>
      </c>
      <c r="E45" s="42">
        <f>'[1]tablica ESA'!F51</f>
        <v>16.7</v>
      </c>
      <c r="F45" s="42">
        <f>'[1]tablica ESA'!G51</f>
        <v>14.6</v>
      </c>
      <c r="G45" s="42">
        <f>'[1]tablica ESA'!H51</f>
        <v>17</v>
      </c>
      <c r="H45" s="42">
        <f>'[1]tablica ESA'!I51</f>
        <v>16.7</v>
      </c>
      <c r="I45" s="42">
        <f>'[1]tablica ESA'!J51</f>
        <v>16.7</v>
      </c>
      <c r="J45" s="42">
        <f>'[1]tablica ESA'!K51</f>
        <v>14.8</v>
      </c>
      <c r="K45" s="42">
        <f>'[1]tablica ESA'!L51</f>
        <v>17.8</v>
      </c>
      <c r="L45" s="42">
        <f>'[1]tablica ESA'!M51</f>
        <v>17.899999999999999</v>
      </c>
      <c r="M45" s="42">
        <f>'[1]tablica ESA'!N51</f>
        <v>18.100000000000001</v>
      </c>
      <c r="N45" s="43">
        <f>'[1]tablica ESA'!O51</f>
        <v>15.2</v>
      </c>
    </row>
    <row r="46" spans="1:14">
      <c r="A46" s="40" t="str">
        <f>'[1]tablica ESA'!B52</f>
        <v>Odsetki</v>
      </c>
      <c r="B46" s="41" t="str">
        <f>'[1]tablica ESA'!C52</f>
        <v>% PKB</v>
      </c>
      <c r="C46" s="42">
        <f>'[1]tablica ESA'!D52</f>
        <v>1.6</v>
      </c>
      <c r="D46" s="42">
        <f>'[1]tablica ESA'!E52</f>
        <v>1.8</v>
      </c>
      <c r="E46" s="42">
        <f>'[1]tablica ESA'!F52</f>
        <v>2</v>
      </c>
      <c r="F46" s="42">
        <f>'[1]tablica ESA'!G52</f>
        <v>2.2999999999999998</v>
      </c>
      <c r="G46" s="42">
        <f>'[1]tablica ESA'!H52</f>
        <v>2</v>
      </c>
      <c r="H46" s="42">
        <f>'[1]tablica ESA'!I52</f>
        <v>1.7</v>
      </c>
      <c r="I46" s="42">
        <f>'[1]tablica ESA'!J52</f>
        <v>1.8</v>
      </c>
      <c r="J46" s="42">
        <f>'[1]tablica ESA'!K52</f>
        <v>1.6</v>
      </c>
      <c r="K46" s="42">
        <f>'[1]tablica ESA'!L52</f>
        <v>1.7</v>
      </c>
      <c r="L46" s="42">
        <f>'[1]tablica ESA'!M52</f>
        <v>1.9</v>
      </c>
      <c r="M46" s="42">
        <f>'[1]tablica ESA'!N52</f>
        <v>1.7</v>
      </c>
      <c r="N46" s="43">
        <f>'[1]tablica ESA'!O52</f>
        <v>1.5</v>
      </c>
    </row>
    <row r="47" spans="1:14">
      <c r="A47" s="40" t="str">
        <f>'[1]tablica ESA'!B53</f>
        <v>Inwestycje</v>
      </c>
      <c r="B47" s="41" t="str">
        <f>'[1]tablica ESA'!C53</f>
        <v>% PKB</v>
      </c>
      <c r="C47" s="42">
        <f>'[1]tablica ESA'!D53</f>
        <v>2.6</v>
      </c>
      <c r="D47" s="42">
        <f>'[1]tablica ESA'!E53</f>
        <v>3.8</v>
      </c>
      <c r="E47" s="42">
        <f>'[1]tablica ESA'!F53</f>
        <v>4.7</v>
      </c>
      <c r="F47" s="42">
        <f>'[1]tablica ESA'!G53</f>
        <v>6.6</v>
      </c>
      <c r="G47" s="42">
        <f>'[1]tablica ESA'!H53</f>
        <v>2.9</v>
      </c>
      <c r="H47" s="42">
        <f>'[1]tablica ESA'!I53</f>
        <v>3.7</v>
      </c>
      <c r="I47" s="42">
        <f>'[1]tablica ESA'!J53</f>
        <v>4.5</v>
      </c>
      <c r="J47" s="42">
        <f>'[1]tablica ESA'!K53</f>
        <v>6.1</v>
      </c>
      <c r="K47" s="42">
        <f>'[1]tablica ESA'!L53</f>
        <v>1.8</v>
      </c>
      <c r="L47" s="42">
        <f>'[1]tablica ESA'!M53</f>
        <v>3.2</v>
      </c>
      <c r="M47" s="42">
        <f>'[1]tablica ESA'!N53</f>
        <v>3.8</v>
      </c>
      <c r="N47" s="43">
        <f>'[1]tablica ESA'!O53</f>
        <v>4.2</v>
      </c>
    </row>
    <row r="48" spans="1:14">
      <c r="A48" s="40" t="str">
        <f>'[1]tablica ESA'!B54</f>
        <v>Pozostałe</v>
      </c>
      <c r="B48" s="41" t="str">
        <f>'[1]tablica ESA'!C54</f>
        <v>%PKB</v>
      </c>
      <c r="C48" s="42">
        <f>'[1]tablica ESA'!D54</f>
        <v>4.2709514902482217</v>
      </c>
      <c r="D48" s="42">
        <f>'[1]tablica ESA'!E54</f>
        <v>3.2103476295851716</v>
      </c>
      <c r="E48" s="42">
        <f>'[1]tablica ESA'!F54</f>
        <v>2.7970569535557051</v>
      </c>
      <c r="F48" s="42">
        <f>'[1]tablica ESA'!G54</f>
        <v>2.7305083815708029</v>
      </c>
      <c r="G48" s="42">
        <f>'[1]tablica ESA'!H54</f>
        <v>3.8147872164265579</v>
      </c>
      <c r="H48" s="42">
        <f>'[1]tablica ESA'!I54</f>
        <v>2.7555793956310426</v>
      </c>
      <c r="I48" s="42">
        <f>'[1]tablica ESA'!J54</f>
        <v>3.1116234360300208</v>
      </c>
      <c r="J48" s="42">
        <f>'[1]tablica ESA'!K54</f>
        <v>2.8221729896884153</v>
      </c>
      <c r="K48" s="42">
        <f>'[1]tablica ESA'!L54</f>
        <v>3.299322262855664</v>
      </c>
      <c r="L48" s="42">
        <f>'[1]tablica ESA'!M54</f>
        <v>2.7693692101195482</v>
      </c>
      <c r="M48" s="42">
        <f>'[1]tablica ESA'!N54</f>
        <v>2.9218715468073215</v>
      </c>
      <c r="N48" s="43">
        <f>'[1]tablica ESA'!O54</f>
        <v>2.9087984830135549</v>
      </c>
    </row>
    <row r="49" spans="1:14">
      <c r="A49" s="44" t="str">
        <f>'[1]tablica ESA'!B55</f>
        <v>Wynik</v>
      </c>
      <c r="B49" s="45" t="str">
        <f>'[1]tablica ESA'!C55</f>
        <v>%PKB</v>
      </c>
      <c r="C49" s="46">
        <f>'[1]tablica ESA'!D55</f>
        <v>-0.6</v>
      </c>
      <c r="D49" s="46">
        <f>'[1]tablica ESA'!E55</f>
        <v>-3.3</v>
      </c>
      <c r="E49" s="46">
        <f>'[1]tablica ESA'!F55</f>
        <v>-2.9</v>
      </c>
      <c r="F49" s="46">
        <f>'[1]tablica ESA'!G55</f>
        <v>-6.6</v>
      </c>
      <c r="G49" s="46">
        <f>'[1]tablica ESA'!H55</f>
        <v>-0.5</v>
      </c>
      <c r="H49" s="46">
        <f>'[1]tablica ESA'!I55</f>
        <v>-2.8</v>
      </c>
      <c r="I49" s="46">
        <f>'[1]tablica ESA'!J55</f>
        <v>-1.4</v>
      </c>
      <c r="J49" s="46">
        <f>'[1]tablica ESA'!K55</f>
        <v>-5.0999999999999996</v>
      </c>
      <c r="K49" s="46">
        <f>'[1]tablica ESA'!L55</f>
        <v>0.2</v>
      </c>
      <c r="L49" s="46">
        <f>'[1]tablica ESA'!M55</f>
        <v>-2.6</v>
      </c>
      <c r="M49" s="46">
        <f>'[1]tablica ESA'!N55</f>
        <v>-1.8</v>
      </c>
      <c r="N49" s="47">
        <f>'[1]tablica ESA'!O55</f>
        <v>-5</v>
      </c>
    </row>
    <row r="50" spans="1:14">
      <c r="A50" s="48" t="str">
        <f>'[1]tablica ESA'!B56</f>
        <v>Spożycie</v>
      </c>
      <c r="B50" s="49" t="str">
        <f>'[1]tablica ESA'!C56</f>
        <v>%PKB</v>
      </c>
      <c r="C50" s="50">
        <f>'[1]tablica ESA'!D56</f>
        <v>17.600000000000001</v>
      </c>
      <c r="D50" s="50">
        <f>'[1]tablica ESA'!E56</f>
        <v>18.3</v>
      </c>
      <c r="E50" s="50">
        <f>'[1]tablica ESA'!F56</f>
        <v>17.7</v>
      </c>
      <c r="F50" s="50">
        <f>'[1]tablica ESA'!G56</f>
        <v>18.899999999999999</v>
      </c>
      <c r="G50" s="50">
        <f>'[1]tablica ESA'!H56</f>
        <v>17.3</v>
      </c>
      <c r="H50" s="50">
        <f>'[1]tablica ESA'!I56</f>
        <v>17.7</v>
      </c>
      <c r="I50" s="50">
        <f>'[1]tablica ESA'!J56</f>
        <v>17.3</v>
      </c>
      <c r="J50" s="50">
        <f>'[1]tablica ESA'!K56</f>
        <v>19.5</v>
      </c>
      <c r="K50" s="50">
        <f>'[1]tablica ESA'!L56</f>
        <v>17.399999999999999</v>
      </c>
      <c r="L50" s="50">
        <f>'[1]tablica ESA'!M56</f>
        <v>17.600000000000001</v>
      </c>
      <c r="M50" s="50">
        <f>'[1]tablica ESA'!N56</f>
        <v>17.2</v>
      </c>
      <c r="N50" s="51">
        <f>'[1]tablica ESA'!O56</f>
        <v>19</v>
      </c>
    </row>
    <row r="51" spans="1:14">
      <c r="A51" s="52" t="str">
        <f>'[1]tablica ESA'!B57</f>
        <v>Zakupy netto</v>
      </c>
      <c r="B51" s="53" t="str">
        <f>'[1]tablica ESA'!C57</f>
        <v>%PKB</v>
      </c>
      <c r="C51" s="55">
        <f>'[1]tablica ESA'!D57</f>
        <v>2.5</v>
      </c>
      <c r="D51" s="55">
        <f>'[1]tablica ESA'!E57</f>
        <v>2.2999999999999998</v>
      </c>
      <c r="E51" s="55">
        <f>'[1]tablica ESA'!F57</f>
        <v>2.2999999999999998</v>
      </c>
      <c r="F51" s="55">
        <f>'[1]tablica ESA'!G57</f>
        <v>2.1</v>
      </c>
      <c r="G51" s="55">
        <f>'[1]tablica ESA'!H57</f>
        <v>2.4</v>
      </c>
      <c r="H51" s="55">
        <f>'[1]tablica ESA'!I57</f>
        <v>2.2999999999999998</v>
      </c>
      <c r="I51" s="55">
        <f>'[1]tablica ESA'!J57</f>
        <v>2.2999999999999998</v>
      </c>
      <c r="J51" s="55">
        <f>'[1]tablica ESA'!K57</f>
        <v>2</v>
      </c>
      <c r="K51" s="55">
        <f>'[1]tablica ESA'!L57</f>
        <v>2.4</v>
      </c>
      <c r="L51" s="55">
        <f>'[1]tablica ESA'!M57</f>
        <v>2.2999999999999998</v>
      </c>
      <c r="M51" s="55">
        <f>'[1]tablica ESA'!N57</f>
        <v>2.2999999999999998</v>
      </c>
      <c r="N51" s="55">
        <f>'[1]tablica ESA'!O57</f>
        <v>2</v>
      </c>
    </row>
    <row r="52" spans="1:14">
      <c r="A52" s="212">
        <f>'[1]tablica ESA'!B58</f>
        <v>0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4" ht="15">
      <c r="A53" s="208" t="str">
        <f>'[1]tablica ESA'!B59</f>
        <v>SEKTOR INSTYTUCJI RZĄDOWYCH I SAMORZĄDOWYCH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</row>
    <row r="54" spans="1:14">
      <c r="A54" s="34"/>
      <c r="B54" s="35"/>
      <c r="C54" s="36" t="str">
        <f>'[1]tablica ESA'!D60</f>
        <v>I kw. 2014</v>
      </c>
      <c r="D54" s="36" t="str">
        <f>'[1]tablica ESA'!E60</f>
        <v>II kw. 2014</v>
      </c>
      <c r="E54" s="36" t="str">
        <f>'[1]tablica ESA'!F60</f>
        <v>III kw. 2014</v>
      </c>
      <c r="F54" s="36" t="str">
        <f>'[1]tablica ESA'!G60</f>
        <v>IV kw. 2014</v>
      </c>
      <c r="G54" s="36" t="str">
        <f>'[1]tablica ESA'!H60</f>
        <v>I kw. 2015</v>
      </c>
      <c r="H54" s="36" t="str">
        <f>'[1]tablica ESA'!I60</f>
        <v>II kw. 2015</v>
      </c>
      <c r="I54" s="36" t="str">
        <f>'[1]tablica ESA'!J60</f>
        <v>III kw. 2015</v>
      </c>
      <c r="J54" s="36" t="str">
        <f>'[1]tablica ESA'!K60</f>
        <v>IV kw. 2015</v>
      </c>
      <c r="K54" s="36" t="str">
        <f>'[1]tablica ESA'!L60</f>
        <v>I kw. 2016</v>
      </c>
      <c r="L54" s="36" t="str">
        <f>'[1]tablica ESA'!M60</f>
        <v>II kw. 2016</v>
      </c>
      <c r="M54" s="36" t="str">
        <f>'[1]tablica ESA'!N60</f>
        <v>III kw. 2016</v>
      </c>
      <c r="N54" s="36" t="str">
        <f>'[1]tablica ESA'!O60</f>
        <v>IV kw. 2016</v>
      </c>
    </row>
    <row r="55" spans="1:14">
      <c r="A55" s="30" t="str">
        <f>'[1]tablica ESA'!B61</f>
        <v>Dochody</v>
      </c>
      <c r="B55" s="37" t="str">
        <f>'[1]tablica ESA'!C61</f>
        <v xml:space="preserve">% </v>
      </c>
      <c r="C55" s="38">
        <f>'[1]tablica ESA'!D61</f>
        <v>100</v>
      </c>
      <c r="D55" s="38">
        <f>'[1]tablica ESA'!E61</f>
        <v>100</v>
      </c>
      <c r="E55" s="38">
        <f>'[1]tablica ESA'!F61</f>
        <v>100</v>
      </c>
      <c r="F55" s="38">
        <f>'[1]tablica ESA'!G61</f>
        <v>100</v>
      </c>
      <c r="G55" s="38">
        <f>'[1]tablica ESA'!H61</f>
        <v>100</v>
      </c>
      <c r="H55" s="38">
        <f>'[1]tablica ESA'!I61</f>
        <v>100</v>
      </c>
      <c r="I55" s="38">
        <f>'[1]tablica ESA'!J61</f>
        <v>100</v>
      </c>
      <c r="J55" s="38">
        <f>'[1]tablica ESA'!K61</f>
        <v>100</v>
      </c>
      <c r="K55" s="38">
        <f>'[1]tablica ESA'!L61</f>
        <v>100</v>
      </c>
      <c r="L55" s="38">
        <f>'[1]tablica ESA'!M61</f>
        <v>100</v>
      </c>
      <c r="M55" s="38">
        <f>'[1]tablica ESA'!N61</f>
        <v>100</v>
      </c>
      <c r="N55" s="39">
        <f>'[1]tablica ESA'!O61</f>
        <v>100</v>
      </c>
    </row>
    <row r="56" spans="1:14">
      <c r="A56" s="40" t="str">
        <f>'[1]tablica ESA'!B62</f>
        <v>Podatkowe</v>
      </c>
      <c r="B56" s="41" t="str">
        <f>'[1]tablica ESA'!C62</f>
        <v xml:space="preserve">% </v>
      </c>
      <c r="C56" s="42">
        <f>'[1]tablica ESA'!D62</f>
        <v>50.286106449998528</v>
      </c>
      <c r="D56" s="42">
        <f>'[1]tablica ESA'!E62</f>
        <v>48.414640380217783</v>
      </c>
      <c r="E56" s="42">
        <f>'[1]tablica ESA'!F62</f>
        <v>50.91727948913757</v>
      </c>
      <c r="F56" s="42">
        <f>'[1]tablica ESA'!G62</f>
        <v>52.692192949067454</v>
      </c>
      <c r="G56" s="42">
        <f>'[1]tablica ESA'!H62</f>
        <v>49.394173633585709</v>
      </c>
      <c r="H56" s="42">
        <f>'[1]tablica ESA'!I62</f>
        <v>48.417100672651294</v>
      </c>
      <c r="I56" s="42">
        <f>'[1]tablica ESA'!J62</f>
        <v>51.365485511295105</v>
      </c>
      <c r="J56" s="42">
        <f>'[1]tablica ESA'!K62</f>
        <v>53.215220383331364</v>
      </c>
      <c r="K56" s="42">
        <f>'[1]tablica ESA'!L62</f>
        <v>50.930801879951282</v>
      </c>
      <c r="L56" s="42">
        <f>'[1]tablica ESA'!M62</f>
        <v>51.184127062066544</v>
      </c>
      <c r="M56" s="42">
        <f>'[1]tablica ESA'!N62</f>
        <v>54.310778942386271</v>
      </c>
      <c r="N56" s="43">
        <f>'[1]tablica ESA'!O62</f>
        <v>55.074652388016176</v>
      </c>
    </row>
    <row r="57" spans="1:14">
      <c r="A57" s="40" t="str">
        <f>'[1]tablica ESA'!B63</f>
        <v>Składki na ubezpieczenia społeczne</v>
      </c>
      <c r="B57" s="41" t="str">
        <f>'[1]tablica ESA'!C63</f>
        <v xml:space="preserve">% </v>
      </c>
      <c r="C57" s="42">
        <f>'[1]tablica ESA'!D63</f>
        <v>35.250338543966549</v>
      </c>
      <c r="D57" s="42">
        <f>'[1]tablica ESA'!E63</f>
        <v>35.30354418701473</v>
      </c>
      <c r="E57" s="42">
        <f>'[1]tablica ESA'!F63</f>
        <v>34.37540211777015</v>
      </c>
      <c r="F57" s="42">
        <f>'[1]tablica ESA'!G63</f>
        <v>32.632423590893659</v>
      </c>
      <c r="G57" s="42">
        <f>'[1]tablica ESA'!H63</f>
        <v>36.799948665328245</v>
      </c>
      <c r="H57" s="42">
        <f>'[1]tablica ESA'!I63</f>
        <v>35.996554166911167</v>
      </c>
      <c r="I57" s="42">
        <f>'[1]tablica ESA'!J63</f>
        <v>34.8940146420858</v>
      </c>
      <c r="J57" s="42">
        <f>'[1]tablica ESA'!K63</f>
        <v>32.087549191188749</v>
      </c>
      <c r="K57" s="42">
        <f>'[1]tablica ESA'!L63</f>
        <v>38.140714435073939</v>
      </c>
      <c r="L57" s="42">
        <f>'[1]tablica ESA'!M63</f>
        <v>36.853274898241985</v>
      </c>
      <c r="M57" s="42">
        <f>'[1]tablica ESA'!N63</f>
        <v>35.126842651271453</v>
      </c>
      <c r="N57" s="43">
        <f>'[1]tablica ESA'!O63</f>
        <v>33.843255163037206</v>
      </c>
    </row>
    <row r="58" spans="1:14">
      <c r="A58" s="40" t="str">
        <f>'[1]tablica ESA'!B64</f>
        <v>Pozostałe</v>
      </c>
      <c r="B58" s="41" t="str">
        <f>'[1]tablica ESA'!C64</f>
        <v xml:space="preserve">% </v>
      </c>
      <c r="C58" s="42">
        <f>'[1]tablica ESA'!D64</f>
        <v>14.463555006034913</v>
      </c>
      <c r="D58" s="42">
        <f>'[1]tablica ESA'!E64</f>
        <v>16.281815432767495</v>
      </c>
      <c r="E58" s="42">
        <f>'[1]tablica ESA'!F64</f>
        <v>14.707318393092287</v>
      </c>
      <c r="F58" s="42">
        <f>'[1]tablica ESA'!G64</f>
        <v>14.675383460038882</v>
      </c>
      <c r="G58" s="42">
        <f>'[1]tablica ESA'!H64</f>
        <v>13.805877701086041</v>
      </c>
      <c r="H58" s="42">
        <f>'[1]tablica ESA'!I64</f>
        <v>15.586345160437522</v>
      </c>
      <c r="I58" s="42">
        <f>'[1]tablica ESA'!J64</f>
        <v>13.740499846619084</v>
      </c>
      <c r="J58" s="42">
        <f>'[1]tablica ESA'!K64</f>
        <v>14.697230425479896</v>
      </c>
      <c r="K58" s="42">
        <f>'[1]tablica ESA'!L64</f>
        <v>10.928483684974765</v>
      </c>
      <c r="L58" s="42">
        <f>'[1]tablica ESA'!M64</f>
        <v>11.962598039691482</v>
      </c>
      <c r="M58" s="42">
        <f>'[1]tablica ESA'!N64</f>
        <v>10.562378406342269</v>
      </c>
      <c r="N58" s="43">
        <f>'[1]tablica ESA'!O64</f>
        <v>11.08209244894663</v>
      </c>
    </row>
    <row r="59" spans="1:14">
      <c r="A59" s="30" t="str">
        <f>'[1]tablica ESA'!B65</f>
        <v>Wydatki</v>
      </c>
      <c r="B59" s="37" t="str">
        <f>'[1]tablica ESA'!C65</f>
        <v xml:space="preserve">% </v>
      </c>
      <c r="C59" s="38">
        <f>'[1]tablica ESA'!D65</f>
        <v>100</v>
      </c>
      <c r="D59" s="38">
        <f>'[1]tablica ESA'!E65</f>
        <v>100</v>
      </c>
      <c r="E59" s="38">
        <f>'[1]tablica ESA'!F65</f>
        <v>100</v>
      </c>
      <c r="F59" s="38">
        <f>'[1]tablica ESA'!G65</f>
        <v>100</v>
      </c>
      <c r="G59" s="38">
        <f>'[1]tablica ESA'!H65</f>
        <v>100</v>
      </c>
      <c r="H59" s="38">
        <f>'[1]tablica ESA'!I65</f>
        <v>100</v>
      </c>
      <c r="I59" s="38">
        <f>'[1]tablica ESA'!J65</f>
        <v>100</v>
      </c>
      <c r="J59" s="38">
        <f>'[1]tablica ESA'!K65</f>
        <v>100</v>
      </c>
      <c r="K59" s="38">
        <f>'[1]tablica ESA'!L65</f>
        <v>100</v>
      </c>
      <c r="L59" s="38">
        <f>'[1]tablica ESA'!M65</f>
        <v>100</v>
      </c>
      <c r="M59" s="38">
        <f>'[1]tablica ESA'!N65</f>
        <v>100</v>
      </c>
      <c r="N59" s="39">
        <f>'[1]tablica ESA'!O65</f>
        <v>100</v>
      </c>
    </row>
    <row r="60" spans="1:14">
      <c r="A60" s="40" t="str">
        <f>'[1]tablica ESA'!B66</f>
        <v>Wynagrodzenia (łącznie ze składkami)</v>
      </c>
      <c r="B60" s="41" t="str">
        <f>'[1]tablica ESA'!C66</f>
        <v xml:space="preserve">% </v>
      </c>
      <c r="C60" s="42">
        <f>'[1]tablica ESA'!D66</f>
        <v>25.060420804594646</v>
      </c>
      <c r="D60" s="42">
        <f>'[1]tablica ESA'!E66</f>
        <v>25.117110243711927</v>
      </c>
      <c r="E60" s="42">
        <f>'[1]tablica ESA'!F66</f>
        <v>23.919632567662823</v>
      </c>
      <c r="F60" s="42">
        <f>'[1]tablica ESA'!G66</f>
        <v>24.350810871819814</v>
      </c>
      <c r="G60" s="42">
        <f>'[1]tablica ESA'!H66</f>
        <v>24.935541635144236</v>
      </c>
      <c r="H60" s="42">
        <f>'[1]tablica ESA'!I66</f>
        <v>24.991636734733024</v>
      </c>
      <c r="I60" s="42">
        <f>'[1]tablica ESA'!J66</f>
        <v>23.836087883474445</v>
      </c>
      <c r="J60" s="42">
        <f>'[1]tablica ESA'!K66</f>
        <v>24.768740325790521</v>
      </c>
      <c r="K60" s="42">
        <f>'[1]tablica ESA'!L66</f>
        <v>25.463263822029813</v>
      </c>
      <c r="L60" s="42">
        <f>'[1]tablica ESA'!M66</f>
        <v>24.302353791124133</v>
      </c>
      <c r="M60" s="42">
        <f>'[1]tablica ESA'!N66</f>
        <v>23.572708690453673</v>
      </c>
      <c r="N60" s="43">
        <f>'[1]tablica ESA'!O66</f>
        <v>26.238278080130943</v>
      </c>
    </row>
    <row r="61" spans="1:14">
      <c r="A61" s="40" t="str">
        <f>'[1]tablica ESA'!B67</f>
        <v>Zużycie pośrednie</v>
      </c>
      <c r="B61" s="41" t="str">
        <f>'[1]tablica ESA'!C67</f>
        <v xml:space="preserve">% </v>
      </c>
      <c r="C61" s="42">
        <f>'[1]tablica ESA'!D67</f>
        <v>12.421041681282977</v>
      </c>
      <c r="D61" s="42">
        <f>'[1]tablica ESA'!E67</f>
        <v>14.18322558963844</v>
      </c>
      <c r="E61" s="42">
        <f>'[1]tablica ESA'!F67</f>
        <v>13.856473141859762</v>
      </c>
      <c r="F61" s="42">
        <f>'[1]tablica ESA'!G67</f>
        <v>14.976968905479266</v>
      </c>
      <c r="G61" s="42">
        <f>'[1]tablica ESA'!H67</f>
        <v>12.451483818940225</v>
      </c>
      <c r="H61" s="42">
        <f>'[1]tablica ESA'!I67</f>
        <v>14.069466155713</v>
      </c>
      <c r="I61" s="42">
        <f>'[1]tablica ESA'!J67</f>
        <v>13.476216065078155</v>
      </c>
      <c r="J61" s="42">
        <f>'[1]tablica ESA'!K67</f>
        <v>15.889198054101863</v>
      </c>
      <c r="K61" s="42">
        <f>'[1]tablica ESA'!L67</f>
        <v>12.516605304438883</v>
      </c>
      <c r="L61" s="42">
        <f>'[1]tablica ESA'!M67</f>
        <v>13.675777603664867</v>
      </c>
      <c r="M61" s="42">
        <f>'[1]tablica ESA'!N67</f>
        <v>12.91350648652608</v>
      </c>
      <c r="N61" s="43">
        <f>'[1]tablica ESA'!O67</f>
        <v>16.419337828879229</v>
      </c>
    </row>
    <row r="62" spans="1:14">
      <c r="A62" s="40" t="str">
        <f>'[1]tablica ESA'!B68</f>
        <v>Świadczenia socjalne</v>
      </c>
      <c r="B62" s="41" t="str">
        <f>'[1]tablica ESA'!C68</f>
        <v xml:space="preserve">% </v>
      </c>
      <c r="C62" s="42">
        <f>'[1]tablica ESA'!D68</f>
        <v>42.098482887424979</v>
      </c>
      <c r="D62" s="42">
        <f>'[1]tablica ESA'!E68</f>
        <v>39.867381022123219</v>
      </c>
      <c r="E62" s="42">
        <f>'[1]tablica ESA'!F68</f>
        <v>39.618749790214494</v>
      </c>
      <c r="F62" s="42">
        <f>'[1]tablica ESA'!G68</f>
        <v>33.764567912058958</v>
      </c>
      <c r="G62" s="42">
        <f>'[1]tablica ESA'!H68</f>
        <v>41.437646032751253</v>
      </c>
      <c r="H62" s="42">
        <f>'[1]tablica ESA'!I68</f>
        <v>40.79716444407839</v>
      </c>
      <c r="I62" s="42">
        <f>'[1]tablica ESA'!J68</f>
        <v>40.161930850087813</v>
      </c>
      <c r="J62" s="42">
        <f>'[1]tablica ESA'!K68</f>
        <v>34.736492960860907</v>
      </c>
      <c r="K62" s="42">
        <f>'[1]tablica ESA'!L68</f>
        <v>44.776749116483536</v>
      </c>
      <c r="L62" s="42">
        <f>'[1]tablica ESA'!M68</f>
        <v>43.183988372161522</v>
      </c>
      <c r="M62" s="42">
        <f>'[1]tablica ESA'!N68</f>
        <v>43.300769403852975</v>
      </c>
      <c r="N62" s="43">
        <f>'[1]tablica ESA'!O68</f>
        <v>36.611464979906593</v>
      </c>
    </row>
    <row r="63" spans="1:14">
      <c r="A63" s="40" t="str">
        <f>'[1]tablica ESA'!B69</f>
        <v>Odsetki</v>
      </c>
      <c r="B63" s="41" t="str">
        <f>'[1]tablica ESA'!C69</f>
        <v xml:space="preserve">% </v>
      </c>
      <c r="C63" s="42">
        <f>'[1]tablica ESA'!D69</f>
        <v>3.914348822187439</v>
      </c>
      <c r="D63" s="42">
        <f>'[1]tablica ESA'!E69</f>
        <v>4.2773906270932827</v>
      </c>
      <c r="E63" s="42">
        <f>'[1]tablica ESA'!F69</f>
        <v>4.7019926826812268</v>
      </c>
      <c r="F63" s="42">
        <f>'[1]tablica ESA'!G69</f>
        <v>5.3722104861355664</v>
      </c>
      <c r="G63" s="42">
        <f>'[1]tablica ESA'!H69</f>
        <v>4.7816280307756784</v>
      </c>
      <c r="H63" s="42">
        <f>'[1]tablica ESA'!I69</f>
        <v>4.2381023031840206</v>
      </c>
      <c r="I63" s="42">
        <f>'[1]tablica ESA'!J69</f>
        <v>4.2678597953637922</v>
      </c>
      <c r="J63" s="42">
        <f>'[1]tablica ESA'!K69</f>
        <v>3.7167391464583179</v>
      </c>
      <c r="K63" s="42">
        <f>'[1]tablica ESA'!L69</f>
        <v>4.3427229359174415</v>
      </c>
      <c r="L63" s="42">
        <f>'[1]tablica ESA'!M69</f>
        <v>4.4638003730633891</v>
      </c>
      <c r="M63" s="42">
        <f>'[1]tablica ESA'!N69</f>
        <v>4.1450111002617378</v>
      </c>
      <c r="N63" s="43">
        <f>'[1]tablica ESA'!O69</f>
        <v>3.6791385233714098</v>
      </c>
    </row>
    <row r="64" spans="1:14">
      <c r="A64" s="40" t="str">
        <f>'[1]tablica ESA'!B70</f>
        <v>Inwestycje</v>
      </c>
      <c r="B64" s="41" t="str">
        <f>'[1]tablica ESA'!C70</f>
        <v xml:space="preserve">% </v>
      </c>
      <c r="C64" s="42">
        <f>'[1]tablica ESA'!D70</f>
        <v>6.1896547970127083</v>
      </c>
      <c r="D64" s="42">
        <f>'[1]tablica ESA'!E70</f>
        <v>8.9362552424289916</v>
      </c>
      <c r="E64" s="42">
        <f>'[1]tablica ESA'!F70</f>
        <v>11.255692180314847</v>
      </c>
      <c r="F64" s="42">
        <f>'[1]tablica ESA'!G70</f>
        <v>15.220140836269239</v>
      </c>
      <c r="G64" s="42">
        <f>'[1]tablica ESA'!H70</f>
        <v>7.0911537827214612</v>
      </c>
      <c r="H64" s="42">
        <f>'[1]tablica ESA'!I70</f>
        <v>9.1569997850654943</v>
      </c>
      <c r="I64" s="42">
        <f>'[1]tablica ESA'!J70</f>
        <v>10.78556012826898</v>
      </c>
      <c r="J64" s="42">
        <f>'[1]tablica ESA'!K70</f>
        <v>14.257020712021816</v>
      </c>
      <c r="K64" s="42">
        <f>'[1]tablica ESA'!L70</f>
        <v>4.6254013253772408</v>
      </c>
      <c r="L64" s="42">
        <f>'[1]tablica ESA'!M70</f>
        <v>7.712172438188281</v>
      </c>
      <c r="M64" s="42">
        <f>'[1]tablica ESA'!N70</f>
        <v>9.0942576367324079</v>
      </c>
      <c r="N64" s="43">
        <f>'[1]tablica ESA'!O70</f>
        <v>10.059894991158531</v>
      </c>
    </row>
    <row r="65" spans="1:14">
      <c r="A65" s="58" t="str">
        <f>'[1]tablica ESA'!B71</f>
        <v>Pozostałe</v>
      </c>
      <c r="B65" s="53" t="str">
        <f>'[1]tablica ESA'!C71</f>
        <v xml:space="preserve">% </v>
      </c>
      <c r="C65" s="54">
        <f>'[1]tablica ESA'!D71</f>
        <v>10.316051007497265</v>
      </c>
      <c r="D65" s="54">
        <f>'[1]tablica ESA'!E71</f>
        <v>7.6186372750041418</v>
      </c>
      <c r="E65" s="54">
        <f>'[1]tablica ESA'!F71</f>
        <v>6.647459637266846</v>
      </c>
      <c r="F65" s="54">
        <f>'[1]tablica ESA'!G71</f>
        <v>6.3153009882371549</v>
      </c>
      <c r="G65" s="54">
        <f>'[1]tablica ESA'!H71</f>
        <v>9.3025466996671522</v>
      </c>
      <c r="H65" s="54">
        <f>'[1]tablica ESA'!I71</f>
        <v>6.7466305772260746</v>
      </c>
      <c r="I65" s="54">
        <f>'[1]tablica ESA'!J71</f>
        <v>7.4723452777268076</v>
      </c>
      <c r="J65" s="54">
        <f>'[1]tablica ESA'!K71</f>
        <v>6.6318088007665601</v>
      </c>
      <c r="K65" s="54">
        <f>'[1]tablica ESA'!L71</f>
        <v>8.2752574957530847</v>
      </c>
      <c r="L65" s="54">
        <f>'[1]tablica ESA'!M71</f>
        <v>6.6619074217978023</v>
      </c>
      <c r="M65" s="54">
        <f>'[1]tablica ESA'!N71</f>
        <v>6.9737466821731209</v>
      </c>
      <c r="N65" s="55">
        <f>'[1]tablica ESA'!O71</f>
        <v>6.9918855965532893</v>
      </c>
    </row>
    <row r="66" spans="1:14">
      <c r="A66" s="56" t="str">
        <f>'[1]tablica ESA'!B72</f>
        <v>Źródło: Eurostat, obliczenia własne.</v>
      </c>
      <c r="B66" s="57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1:14" ht="15.75">
      <c r="A67" s="210" t="str">
        <f>'[1]tablica ESA'!B73</f>
        <v>TAB. 3.    PODSTAWOWE DANE Z ZAKRESU FINANSÓW PUBLICZNYCH (wg. ESA 2010)</v>
      </c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59"/>
    </row>
    <row r="68" spans="1:14" ht="15">
      <c r="A68" s="208" t="str">
        <f>'[1]tablica ESA'!B74</f>
        <v>SEKTOR INSTYTUCJI RZĄDOWYCH I SAMORZĄDOWYCH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</row>
    <row r="69" spans="1:14">
      <c r="A69" s="34"/>
      <c r="B69" s="35"/>
      <c r="C69" s="36" t="str">
        <f>'[1]tablica ESA'!D75</f>
        <v>I kw. 2014</v>
      </c>
      <c r="D69" s="36" t="str">
        <f>'[1]tablica ESA'!E75</f>
        <v>II kw. 2014</v>
      </c>
      <c r="E69" s="36" t="str">
        <f>'[1]tablica ESA'!F75</f>
        <v>III kw. 2014</v>
      </c>
      <c r="F69" s="36" t="str">
        <f>'[1]tablica ESA'!G75</f>
        <v>IV kw. 2014</v>
      </c>
      <c r="G69" s="36" t="str">
        <f>'[1]tablica ESA'!H75</f>
        <v>I kw. 2015</v>
      </c>
      <c r="H69" s="36" t="str">
        <f>'[1]tablica ESA'!I75</f>
        <v>II kw. 2015</v>
      </c>
      <c r="I69" s="36" t="str">
        <f>'[1]tablica ESA'!J75</f>
        <v>III kw. 2015</v>
      </c>
      <c r="J69" s="36" t="str">
        <f>'[1]tablica ESA'!K75</f>
        <v>IV kw. 2015</v>
      </c>
      <c r="K69" s="36" t="str">
        <f>'[1]tablica ESA'!L75</f>
        <v>I kw. 2016</v>
      </c>
      <c r="L69" s="36" t="str">
        <f>'[1]tablica ESA'!M75</f>
        <v>II kw. 2016</v>
      </c>
      <c r="M69" s="36" t="str">
        <f>'[1]tablica ESA'!N75</f>
        <v>III kw. 2016</v>
      </c>
      <c r="N69" s="36" t="str">
        <f>'[1]tablica ESA'!O75</f>
        <v>IV kw. 2016</v>
      </c>
    </row>
    <row r="70" spans="1:14">
      <c r="A70" s="60" t="str">
        <f>'[1]tablica ESA'!B76</f>
        <v>Dochody</v>
      </c>
      <c r="B70" s="61" t="str">
        <f>'[1]tablica ESA'!C76</f>
        <v>SA mld zł</v>
      </c>
      <c r="C70" s="42">
        <f>'[1]tablica ESA'!D76</f>
        <v>163.36670000000001</v>
      </c>
      <c r="D70" s="42">
        <f>'[1]tablica ESA'!E76</f>
        <v>167.13060000000002</v>
      </c>
      <c r="E70" s="42">
        <f>'[1]tablica ESA'!F76</f>
        <v>165.8546</v>
      </c>
      <c r="F70" s="42">
        <f>'[1]tablica ESA'!G76</f>
        <v>170.02620000000002</v>
      </c>
      <c r="G70" s="42">
        <f>'[1]tablica ESA'!H76</f>
        <v>169.0984</v>
      </c>
      <c r="H70" s="42">
        <f>'[1]tablica ESA'!I76</f>
        <v>170.01</v>
      </c>
      <c r="I70" s="42">
        <f>'[1]tablica ESA'!J76</f>
        <v>176.8784</v>
      </c>
      <c r="J70" s="42">
        <f>'[1]tablica ESA'!K76</f>
        <v>184.98249999999999</v>
      </c>
      <c r="K70" s="42">
        <f>'[1]tablica ESA'!L76</f>
        <v>173.4041</v>
      </c>
      <c r="L70" s="42">
        <f>'[1]tablica ESA'!M76</f>
        <v>179.8914</v>
      </c>
      <c r="M70" s="42">
        <f>'[1]tablica ESA'!N76</f>
        <v>181.6156</v>
      </c>
      <c r="N70" s="43">
        <f>'[1]tablica ESA'!O76</f>
        <v>184.41679999999999</v>
      </c>
    </row>
    <row r="71" spans="1:14">
      <c r="A71" s="60" t="str">
        <f>'[1]tablica ESA'!B77</f>
        <v>Wydatki</v>
      </c>
      <c r="B71" s="62" t="str">
        <f>'[1]tablica ESA'!C77</f>
        <v>SA mld zł</v>
      </c>
      <c r="C71" s="54">
        <f>'[1]tablica ESA'!D77</f>
        <v>177.69629999999998</v>
      </c>
      <c r="D71" s="54">
        <f>'[1]tablica ESA'!E77</f>
        <v>181.87720000000002</v>
      </c>
      <c r="E71" s="54">
        <f>'[1]tablica ESA'!F77</f>
        <v>183.148</v>
      </c>
      <c r="F71" s="54">
        <f>'[1]tablica ESA'!G77</f>
        <v>183.3965</v>
      </c>
      <c r="G71" s="54">
        <f>'[1]tablica ESA'!H77</f>
        <v>186.20740000000001</v>
      </c>
      <c r="H71" s="54">
        <f>'[1]tablica ESA'!I77</f>
        <v>184.7783</v>
      </c>
      <c r="I71" s="54">
        <f>'[1]tablica ESA'!J77</f>
        <v>186.95679999999999</v>
      </c>
      <c r="J71" s="54">
        <f>'[1]tablica ESA'!K77</f>
        <v>191.71260000000001</v>
      </c>
      <c r="K71" s="54">
        <f>'[1]tablica ESA'!L77</f>
        <v>184.69729999999998</v>
      </c>
      <c r="L71" s="54">
        <f>'[1]tablica ESA'!M77</f>
        <v>193.0497</v>
      </c>
      <c r="M71" s="54">
        <f>'[1]tablica ESA'!N77</f>
        <v>193.9255</v>
      </c>
      <c r="N71" s="55">
        <f>'[1]tablica ESA'!O77</f>
        <v>193.7466</v>
      </c>
    </row>
    <row r="72" spans="1:14">
      <c r="A72" s="63" t="str">
        <f>'[1]tablica ESA'!B78</f>
        <v>Wynik</v>
      </c>
      <c r="B72" s="64" t="str">
        <f>'[1]tablica ESA'!C78</f>
        <v>SA mld zł</v>
      </c>
      <c r="C72" s="65">
        <f>'[1]tablica ESA'!D78</f>
        <v>-14.329700000000001</v>
      </c>
      <c r="D72" s="65">
        <f>'[1]tablica ESA'!E78</f>
        <v>-14.746700000000001</v>
      </c>
      <c r="E72" s="65">
        <f>'[1]tablica ESA'!F78</f>
        <v>-17.293400000000002</v>
      </c>
      <c r="F72" s="65">
        <f>'[1]tablica ESA'!G78</f>
        <v>-13.3704</v>
      </c>
      <c r="G72" s="65">
        <f>'[1]tablica ESA'!H78</f>
        <v>-17.109000000000002</v>
      </c>
      <c r="H72" s="65">
        <f>'[1]tablica ESA'!I78</f>
        <v>-14.7683</v>
      </c>
      <c r="I72" s="65">
        <f>'[1]tablica ESA'!J78</f>
        <v>-10.0784</v>
      </c>
      <c r="J72" s="65">
        <f>'[1]tablica ESA'!K78</f>
        <v>-6.7301000000000002</v>
      </c>
      <c r="K72" s="65">
        <f>'[1]tablica ESA'!L78</f>
        <v>-11.293299999999999</v>
      </c>
      <c r="L72" s="65">
        <f>'[1]tablica ESA'!M78</f>
        <v>-13.158299999999999</v>
      </c>
      <c r="M72" s="65">
        <f>'[1]tablica ESA'!N78</f>
        <v>-12.309899999999999</v>
      </c>
      <c r="N72" s="66">
        <f>'[1]tablica ESA'!O78</f>
        <v>-9.3297999999999988</v>
      </c>
    </row>
    <row r="73" spans="1:14">
      <c r="A73" s="63" t="str">
        <f>'[1]tablica ESA'!B79</f>
        <v>Spożycie</v>
      </c>
      <c r="B73" s="64" t="str">
        <f>'[1]tablica ESA'!C79</f>
        <v>SA mld zł</v>
      </c>
      <c r="C73" s="65">
        <f>'[1]tablica ESA'!D79</f>
        <v>75.957700000000003</v>
      </c>
      <c r="D73" s="65">
        <f>'[1]tablica ESA'!E79</f>
        <v>77.495999999999995</v>
      </c>
      <c r="E73" s="65">
        <f>'[1]tablica ESA'!F79</f>
        <v>78.137699999999995</v>
      </c>
      <c r="F73" s="65">
        <f>'[1]tablica ESA'!G79</f>
        <v>78.200800000000001</v>
      </c>
      <c r="G73" s="65">
        <f>'[1]tablica ESA'!H79</f>
        <v>78.933199999999999</v>
      </c>
      <c r="H73" s="65">
        <f>'[1]tablica ESA'!I79</f>
        <v>79.531000000000006</v>
      </c>
      <c r="I73" s="65">
        <f>'[1]tablica ESA'!J79</f>
        <v>80.441299999999998</v>
      </c>
      <c r="J73" s="65">
        <f>'[1]tablica ESA'!K79</f>
        <v>82.147300000000001</v>
      </c>
      <c r="K73" s="65">
        <f>'[1]tablica ESA'!L79</f>
        <v>81.922800000000009</v>
      </c>
      <c r="L73" s="65">
        <f>'[1]tablica ESA'!M79</f>
        <v>82.516800000000003</v>
      </c>
      <c r="M73" s="65">
        <f>'[1]tablica ESA'!N79</f>
        <v>83.219899999999996</v>
      </c>
      <c r="N73" s="66">
        <f>'[1]tablica ESA'!O79</f>
        <v>83.883499999999998</v>
      </c>
    </row>
    <row r="74" spans="1:14">
      <c r="A74" s="67"/>
      <c r="B74" s="37"/>
      <c r="C74" s="38">
        <f>'[1]tablica ESA'!D80</f>
        <v>0</v>
      </c>
      <c r="D74" s="38">
        <f>'[1]tablica ESA'!E80</f>
        <v>0</v>
      </c>
      <c r="E74" s="38">
        <f>'[1]tablica ESA'!F80</f>
        <v>0</v>
      </c>
      <c r="F74" s="38">
        <f>'[1]tablica ESA'!G80</f>
        <v>0</v>
      </c>
      <c r="G74" s="38">
        <f>'[1]tablica ESA'!H80</f>
        <v>0</v>
      </c>
      <c r="H74" s="38">
        <f>'[1]tablica ESA'!I80</f>
        <v>0</v>
      </c>
      <c r="I74" s="38">
        <f>'[1]tablica ESA'!J80</f>
        <v>0</v>
      </c>
      <c r="J74" s="38">
        <f>'[1]tablica ESA'!K80</f>
        <v>0</v>
      </c>
      <c r="K74" s="38">
        <f>'[1]tablica ESA'!L80</f>
        <v>0</v>
      </c>
      <c r="L74" s="38">
        <f>'[1]tablica ESA'!M80</f>
        <v>0</v>
      </c>
      <c r="M74" s="38">
        <f>'[1]tablica ESA'!N80</f>
        <v>0</v>
      </c>
      <c r="N74" s="38">
        <f>'[1]tablica ESA'!O80</f>
        <v>0</v>
      </c>
    </row>
    <row r="75" spans="1:14">
      <c r="A75" s="60" t="str">
        <f>'[1]tablica ESA'!B81</f>
        <v>Dochody</v>
      </c>
      <c r="B75" s="61" t="str">
        <f>'[1]tablica ESA'!C81</f>
        <v>SA  kw./kw</v>
      </c>
      <c r="C75" s="42">
        <f>'[1]tablica ESA'!D81</f>
        <v>4.5716871734669269</v>
      </c>
      <c r="D75" s="42">
        <f>'[1]tablica ESA'!E81</f>
        <v>3.9002392189823638</v>
      </c>
      <c r="E75" s="42">
        <f>'[1]tablica ESA'!F81</f>
        <v>3.4079728858534821</v>
      </c>
      <c r="F75" s="42">
        <f>'[1]tablica ESA'!G81</f>
        <v>7.2528329308817945</v>
      </c>
      <c r="G75" s="42">
        <f>'[1]tablica ESA'!H81</f>
        <v>3.5084873477887442</v>
      </c>
      <c r="H75" s="42">
        <f>'[1]tablica ESA'!I81</f>
        <v>1.7228442906325796</v>
      </c>
      <c r="I75" s="42">
        <f>'[1]tablica ESA'!J81</f>
        <v>6.6466652115768881</v>
      </c>
      <c r="J75" s="42">
        <f>'[1]tablica ESA'!K81</f>
        <v>8.7964678384860662</v>
      </c>
      <c r="K75" s="42">
        <f>'[1]tablica ESA'!L81</f>
        <v>2.546268917979134</v>
      </c>
      <c r="L75" s="42">
        <f>'[1]tablica ESA'!M81</f>
        <v>5.8122463384506773</v>
      </c>
      <c r="M75" s="42">
        <f>'[1]tablica ESA'!N81</f>
        <v>2.6782241359035481</v>
      </c>
      <c r="N75" s="43">
        <f>'[1]tablica ESA'!O81</f>
        <v>-0.30581271201330651</v>
      </c>
    </row>
    <row r="76" spans="1:14">
      <c r="A76" s="60" t="str">
        <f>'[1]tablica ESA'!B82</f>
        <v>Wydatki</v>
      </c>
      <c r="B76" s="62" t="str">
        <f>'[1]tablica ESA'!C82</f>
        <v>SA  kw./kw</v>
      </c>
      <c r="C76" s="54">
        <f>'[1]tablica ESA'!D82</f>
        <v>0.45048202537714133</v>
      </c>
      <c r="D76" s="54">
        <f>'[1]tablica ESA'!E82</f>
        <v>2.8966870354854279</v>
      </c>
      <c r="E76" s="54">
        <f>'[1]tablica ESA'!F82</f>
        <v>4.4360278864061087</v>
      </c>
      <c r="F76" s="54">
        <f>'[1]tablica ESA'!G82</f>
        <v>3.9969265316306348</v>
      </c>
      <c r="G76" s="54">
        <f>'[1]tablica ESA'!H82</f>
        <v>4.7896889243051106</v>
      </c>
      <c r="H76" s="54">
        <f>'[1]tablica ESA'!I82</f>
        <v>1.5950872346836036</v>
      </c>
      <c r="I76" s="54">
        <f>'[1]tablica ESA'!J82</f>
        <v>2.0796295891847052</v>
      </c>
      <c r="J76" s="54">
        <f>'[1]tablica ESA'!K82</f>
        <v>4.5344922067760365</v>
      </c>
      <c r="K76" s="54">
        <f>'[1]tablica ESA'!L82</f>
        <v>-0.81097743698693137</v>
      </c>
      <c r="L76" s="54">
        <f>'[1]tablica ESA'!M82</f>
        <v>4.4763914377391956</v>
      </c>
      <c r="M76" s="54">
        <f>'[1]tablica ESA'!N82</f>
        <v>3.7274386382308649</v>
      </c>
      <c r="N76" s="55">
        <f>'[1]tablica ESA'!O82</f>
        <v>1.0609631291840032</v>
      </c>
    </row>
    <row r="77" spans="1:14">
      <c r="A77" s="63" t="str">
        <f>'[1]tablica ESA'!B83</f>
        <v>Wynik</v>
      </c>
      <c r="B77" s="64" t="str">
        <f>'[1]tablica ESA'!C83</f>
        <v>SA  kw./kw</v>
      </c>
      <c r="C77" s="65">
        <f>'[1]tablica ESA'!D83</f>
        <v>-30.690354004130612</v>
      </c>
      <c r="D77" s="65">
        <f>'[1]tablica ESA'!E83</f>
        <v>-7.2546257279782651</v>
      </c>
      <c r="E77" s="65">
        <f>'[1]tablica ESA'!F83</f>
        <v>15.443257676902562</v>
      </c>
      <c r="F77" s="65">
        <f>'[1]tablica ESA'!G83</f>
        <v>-24.968012750005613</v>
      </c>
      <c r="G77" s="65">
        <f>'[1]tablica ESA'!H83</f>
        <v>19.395381619992037</v>
      </c>
      <c r="H77" s="65">
        <f>'[1]tablica ESA'!I83</f>
        <v>0.14647344829690212</v>
      </c>
      <c r="I77" s="65">
        <f>'[1]tablica ESA'!J83</f>
        <v>-41.721119039633628</v>
      </c>
      <c r="J77" s="65">
        <f>'[1]tablica ESA'!K83</f>
        <v>-49.664183569676304</v>
      </c>
      <c r="K77" s="65">
        <f>'[1]tablica ESA'!L83</f>
        <v>-33.992050967327131</v>
      </c>
      <c r="L77" s="65">
        <f>'[1]tablica ESA'!M83</f>
        <v>-10.901728702694285</v>
      </c>
      <c r="M77" s="65">
        <f>'[1]tablica ESA'!N83</f>
        <v>22.14141133513256</v>
      </c>
      <c r="N77" s="66">
        <f>'[1]tablica ESA'!O83</f>
        <v>38.627955008097928</v>
      </c>
    </row>
    <row r="78" spans="1:14">
      <c r="A78" s="63" t="str">
        <f>'[1]tablica ESA'!B84</f>
        <v>Spożycie</v>
      </c>
      <c r="B78" s="64" t="str">
        <f>'[1]tablica ESA'!C84</f>
        <v>SA  kw./kw</v>
      </c>
      <c r="C78" s="65">
        <f>'[1]tablica ESA'!D84</f>
        <v>0</v>
      </c>
      <c r="D78" s="65">
        <f>'[1]tablica ESA'!E84</f>
        <v>-0.25575447570332699</v>
      </c>
      <c r="E78" s="65">
        <f>'[1]tablica ESA'!F84</f>
        <v>-0.77720207253886997</v>
      </c>
      <c r="F78" s="65">
        <f>'[1]tablica ESA'!G84</f>
        <v>4.7872340425531945</v>
      </c>
      <c r="G78" s="65">
        <f>'[1]tablica ESA'!H84</f>
        <v>-0.5208333333333286</v>
      </c>
      <c r="H78" s="65">
        <f>'[1]tablica ESA'!I84</f>
        <v>-2.051282051282044</v>
      </c>
      <c r="I78" s="65">
        <f>'[1]tablica ESA'!J84</f>
        <v>2.8720626631853747</v>
      </c>
      <c r="J78" s="65">
        <f>'[1]tablica ESA'!K84</f>
        <v>2.2842639593908558</v>
      </c>
      <c r="K78" s="65">
        <f>'[1]tablica ESA'!L84</f>
        <v>-0.52356020942409032</v>
      </c>
      <c r="L78" s="65">
        <f>'[1]tablica ESA'!M84</f>
        <v>2.0942408376963328</v>
      </c>
      <c r="M78" s="65">
        <f>'[1]tablica ESA'!N84</f>
        <v>-0.76142131979695193</v>
      </c>
      <c r="N78" s="66">
        <f>'[1]tablica ESA'!O84</f>
        <v>-2.4813895781637711</v>
      </c>
    </row>
    <row r="79" spans="1:14">
      <c r="A79" s="56" t="str">
        <f>'[1]tablica ESA'!B85</f>
        <v>Źródło: Eurostat, obliczenia własne.</v>
      </c>
      <c r="B79" s="61">
        <f>'[1]tablica ESA'!C85</f>
        <v>0</v>
      </c>
      <c r="C79" s="42">
        <f>'[1]tablica ESA'!D85</f>
        <v>0</v>
      </c>
      <c r="D79" s="42">
        <f>'[1]tablica ESA'!E85</f>
        <v>0</v>
      </c>
      <c r="E79" s="42">
        <f>'[1]tablica ESA'!F85</f>
        <v>0</v>
      </c>
      <c r="F79" s="42">
        <f>'[1]tablica ESA'!G85</f>
        <v>0</v>
      </c>
      <c r="G79" s="42">
        <f>'[1]tablica ESA'!H85</f>
        <v>0</v>
      </c>
      <c r="H79" s="42">
        <f>'[1]tablica ESA'!I85</f>
        <v>0</v>
      </c>
      <c r="I79" s="42">
        <f>'[1]tablica ESA'!J85</f>
        <v>0</v>
      </c>
      <c r="J79" s="42">
        <f>'[1]tablica ESA'!K85</f>
        <v>0</v>
      </c>
      <c r="K79" s="42">
        <f>'[1]tablica ESA'!L85</f>
        <v>0</v>
      </c>
      <c r="L79" s="42">
        <f>'[1]tablica ESA'!M85</f>
        <v>0</v>
      </c>
      <c r="M79" s="42">
        <f>'[1]tablica ESA'!N85</f>
        <v>0</v>
      </c>
      <c r="N79" s="43">
        <f>'[1]tablica ESA'!O85</f>
        <v>0</v>
      </c>
    </row>
    <row r="80" spans="1:14" ht="15">
      <c r="A80" s="214" t="str">
        <f>'[1]tablica ESA'!B86</f>
        <v>SEKTOR INSTYTUCJI RZĄDOWYCH I SAMORZĄDOWYCH</v>
      </c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</row>
    <row r="81" spans="1:14">
      <c r="A81" s="68"/>
      <c r="B81" s="69"/>
      <c r="C81" s="70" t="str">
        <f>'[1]tablica ESA'!D87</f>
        <v>I kw. 2014</v>
      </c>
      <c r="D81" s="70" t="str">
        <f>'[1]tablica ESA'!E87</f>
        <v>II kw. 2014</v>
      </c>
      <c r="E81" s="70" t="str">
        <f>'[1]tablica ESA'!F87</f>
        <v>III kw. 2014</v>
      </c>
      <c r="F81" s="70" t="str">
        <f>'[1]tablica ESA'!G87</f>
        <v>IV kw. 2014</v>
      </c>
      <c r="G81" s="70" t="str">
        <f>'[1]tablica ESA'!H87</f>
        <v>I kw. 2015</v>
      </c>
      <c r="H81" s="70" t="str">
        <f>'[1]tablica ESA'!I87</f>
        <v>II kw. 2015</v>
      </c>
      <c r="I81" s="70" t="str">
        <f>'[1]tablica ESA'!J87</f>
        <v>III kw. 2015</v>
      </c>
      <c r="J81" s="70" t="str">
        <f>'[1]tablica ESA'!K87</f>
        <v>IV kw. 2015</v>
      </c>
      <c r="K81" s="70" t="str">
        <f>'[1]tablica ESA'!L87</f>
        <v>I kw. 2016</v>
      </c>
      <c r="L81" s="70" t="str">
        <f>'[1]tablica ESA'!M87</f>
        <v>II kw. 2016</v>
      </c>
      <c r="M81" s="70" t="str">
        <f>'[1]tablica ESA'!N87</f>
        <v>III kw. 2016</v>
      </c>
      <c r="N81" s="70" t="str">
        <f>'[1]tablica ESA'!O87</f>
        <v>IV kw. 2016</v>
      </c>
    </row>
    <row r="82" spans="1:14">
      <c r="A82" s="60" t="str">
        <f>'[1]tablica ESA'!B88</f>
        <v>Dochody (rok płynny)</v>
      </c>
      <c r="B82" s="61" t="str">
        <f>'[1]tablica ESA'!C88</f>
        <v xml:space="preserve"> mld zł</v>
      </c>
      <c r="C82" s="42">
        <f>'[1]tablica ESA'!D88</f>
        <v>642.56200000000001</v>
      </c>
      <c r="D82" s="42">
        <f>'[1]tablica ESA'!E88</f>
        <v>649.05819999999994</v>
      </c>
      <c r="E82" s="42">
        <f>'[1]tablica ESA'!F88</f>
        <v>654.79939999999999</v>
      </c>
      <c r="F82" s="42">
        <f>'[1]tablica ESA'!G88</f>
        <v>666.70090000000005</v>
      </c>
      <c r="G82" s="42">
        <f>'[1]tablica ESA'!H88</f>
        <v>671.95699999999999</v>
      </c>
      <c r="H82" s="42">
        <f>'[1]tablica ESA'!I88</f>
        <v>674.88799999999992</v>
      </c>
      <c r="I82" s="42">
        <f>'[1]tablica ESA'!J88</f>
        <v>685.59130000000005</v>
      </c>
      <c r="J82" s="42">
        <f>'[1]tablica ESA'!K88</f>
        <v>701.6336</v>
      </c>
      <c r="K82" s="42">
        <f>'[1]tablica ESA'!L88</f>
        <v>705.01160000000004</v>
      </c>
      <c r="L82" s="42">
        <f>'[1]tablica ESA'!M88</f>
        <v>714.85639999999989</v>
      </c>
      <c r="M82" s="42">
        <f>'[1]tablica ESA'!N88</f>
        <v>719.54759999999999</v>
      </c>
      <c r="N82" s="43">
        <f>'[1]tablica ESA'!O88</f>
        <v>719.17629999999997</v>
      </c>
    </row>
    <row r="83" spans="1:14">
      <c r="A83" s="60" t="str">
        <f>'[1]tablica ESA'!B89</f>
        <v>Wydatki  (rok płynny)</v>
      </c>
      <c r="B83" s="62" t="str">
        <f>'[1]tablica ESA'!C89</f>
        <v xml:space="preserve"> mld zł</v>
      </c>
      <c r="C83" s="54">
        <f>'[1]tablica ESA'!D89</f>
        <v>705.61449999999991</v>
      </c>
      <c r="D83" s="54">
        <f>'[1]tablica ESA'!E89</f>
        <v>708.75339999999983</v>
      </c>
      <c r="E83" s="54">
        <f>'[1]tablica ESA'!F89</f>
        <v>716.15009999999995</v>
      </c>
      <c r="F83" s="54">
        <f>'[1]tablica ESA'!G89</f>
        <v>726.69150000000002</v>
      </c>
      <c r="G83" s="54">
        <f>'[1]tablica ESA'!H89</f>
        <v>731.73239999999998</v>
      </c>
      <c r="H83" s="54">
        <f>'[1]tablica ESA'!I89</f>
        <v>732.8368999999999</v>
      </c>
      <c r="I83" s="54">
        <f>'[1]tablica ESA'!J89</f>
        <v>737.19810000000007</v>
      </c>
      <c r="J83" s="54">
        <f>'[1]tablica ESA'!K89</f>
        <v>747.83180000000004</v>
      </c>
      <c r="K83" s="54">
        <f>'[1]tablica ESA'!L89</f>
        <v>748.10380000000009</v>
      </c>
      <c r="L83" s="54">
        <f>'[1]tablica ESA'!M89</f>
        <v>757.56479999999999</v>
      </c>
      <c r="M83" s="54">
        <f>'[1]tablica ESA'!N89</f>
        <v>764.21990000000005</v>
      </c>
      <c r="N83" s="55">
        <f>'[1]tablica ESA'!O89</f>
        <v>763.91060000000004</v>
      </c>
    </row>
    <row r="84" spans="1:14">
      <c r="A84" s="63" t="str">
        <f>'[1]tablica ESA'!B90</f>
        <v>Wynik  (rok płynny)</v>
      </c>
      <c r="B84" s="64" t="str">
        <f>'[1]tablica ESA'!C90</f>
        <v>mld zł</v>
      </c>
      <c r="C84" s="65">
        <f>'[1]tablica ESA'!D90</f>
        <v>-63.052599999999998</v>
      </c>
      <c r="D84" s="65">
        <f>'[1]tablica ESA'!E90</f>
        <v>-59.6952</v>
      </c>
      <c r="E84" s="65">
        <f>'[1]tablica ESA'!F90</f>
        <v>-61.350700000000003</v>
      </c>
      <c r="F84" s="65">
        <f>'[1]tablica ESA'!G90</f>
        <v>-59.990600000000001</v>
      </c>
      <c r="G84" s="65">
        <f>'[1]tablica ESA'!H90</f>
        <v>-59.775300000000001</v>
      </c>
      <c r="H84" s="65">
        <f>'[1]tablica ESA'!I90</f>
        <v>-57.948900000000002</v>
      </c>
      <c r="I84" s="65">
        <f>'[1]tablica ESA'!J90</f>
        <v>-51.606800000000007</v>
      </c>
      <c r="J84" s="65">
        <f>'[1]tablica ESA'!K90</f>
        <v>-46.1982</v>
      </c>
      <c r="K84" s="65">
        <f>'[1]tablica ESA'!L90</f>
        <v>-43.092200000000005</v>
      </c>
      <c r="L84" s="65">
        <f>'[1]tablica ESA'!M90</f>
        <v>-42.708399999999997</v>
      </c>
      <c r="M84" s="65">
        <f>'[1]tablica ESA'!N90</f>
        <v>-44.672199999999997</v>
      </c>
      <c r="N84" s="66">
        <f>'[1]tablica ESA'!O90</f>
        <v>-44.734200000000001</v>
      </c>
    </row>
    <row r="85" spans="1:14">
      <c r="A85" s="60"/>
      <c r="B85" s="61"/>
      <c r="C85" s="42">
        <f>'[1]tablica ESA'!D91</f>
        <v>0</v>
      </c>
      <c r="D85" s="42">
        <f>'[1]tablica ESA'!E91</f>
        <v>0</v>
      </c>
      <c r="E85" s="42">
        <f>'[1]tablica ESA'!F91</f>
        <v>0</v>
      </c>
      <c r="F85" s="42">
        <f>'[1]tablica ESA'!G91</f>
        <v>0</v>
      </c>
      <c r="G85" s="42">
        <f>'[1]tablica ESA'!H91</f>
        <v>0</v>
      </c>
      <c r="H85" s="42">
        <f>'[1]tablica ESA'!I91</f>
        <v>0</v>
      </c>
      <c r="I85" s="42">
        <f>'[1]tablica ESA'!J91</f>
        <v>0</v>
      </c>
      <c r="J85" s="42">
        <f>'[1]tablica ESA'!K91</f>
        <v>0</v>
      </c>
      <c r="K85" s="42">
        <f>'[1]tablica ESA'!L91</f>
        <v>0</v>
      </c>
      <c r="L85" s="42">
        <f>'[1]tablica ESA'!M91</f>
        <v>0</v>
      </c>
      <c r="M85" s="42">
        <f>'[1]tablica ESA'!N91</f>
        <v>0</v>
      </c>
      <c r="N85" s="43">
        <f>'[1]tablica ESA'!O91</f>
        <v>0</v>
      </c>
    </row>
    <row r="86" spans="1:14">
      <c r="A86" s="60" t="str">
        <f>'[1]tablica ESA'!B92</f>
        <v>Dochody (rok płynny)</v>
      </c>
      <c r="B86" s="61" t="str">
        <f>'[1]tablica ESA'!C92</f>
        <v xml:space="preserve"> kw./kw</v>
      </c>
      <c r="C86" s="42">
        <f>'[1]tablica ESA'!D92</f>
        <v>0.79641089594264258</v>
      </c>
      <c r="D86" s="42">
        <f>'[1]tablica ESA'!E92</f>
        <v>1.0109841540582636</v>
      </c>
      <c r="E86" s="42">
        <f>'[1]tablica ESA'!F92</f>
        <v>0.8845431734781215</v>
      </c>
      <c r="F86" s="42">
        <f>'[1]tablica ESA'!G92</f>
        <v>1.8175795518444318</v>
      </c>
      <c r="G86" s="42">
        <f>'[1]tablica ESA'!H92</f>
        <v>0.78837451696853122</v>
      </c>
      <c r="H86" s="42">
        <f>'[1]tablica ESA'!I92</f>
        <v>0.4361886251649878</v>
      </c>
      <c r="I86" s="42">
        <f>'[1]tablica ESA'!J92</f>
        <v>1.5859372221761419</v>
      </c>
      <c r="J86" s="42">
        <f>'[1]tablica ESA'!K92</f>
        <v>2.3399217580503091</v>
      </c>
      <c r="K86" s="42">
        <f>'[1]tablica ESA'!L92</f>
        <v>0.48144786680683183</v>
      </c>
      <c r="L86" s="42">
        <f>'[1]tablica ESA'!M92</f>
        <v>1.3964025556458779</v>
      </c>
      <c r="M86" s="42">
        <f>'[1]tablica ESA'!N92</f>
        <v>0.65624368754342299</v>
      </c>
      <c r="N86" s="43">
        <f>'[1]tablica ESA'!O92</f>
        <v>-5.1601867617932839E-2</v>
      </c>
    </row>
    <row r="87" spans="1:14">
      <c r="A87" s="60" t="str">
        <f>'[1]tablica ESA'!B93</f>
        <v>Wydatki  (rok płynny)</v>
      </c>
      <c r="B87" s="62" t="str">
        <f>'[1]tablica ESA'!C93</f>
        <v xml:space="preserve"> kw./kw</v>
      </c>
      <c r="C87" s="54">
        <f>'[1]tablica ESA'!D93</f>
        <v>-2.0265612741496852E-3</v>
      </c>
      <c r="D87" s="54">
        <f>'[1]tablica ESA'!E93</f>
        <v>0.44484630063581676</v>
      </c>
      <c r="E87" s="54">
        <f>'[1]tablica ESA'!F93</f>
        <v>1.0436210958564942</v>
      </c>
      <c r="F87" s="54">
        <f>'[1]tablica ESA'!G93</f>
        <v>1.4719539940021065</v>
      </c>
      <c r="G87" s="54">
        <f>'[1]tablica ESA'!H93</f>
        <v>0.69367812888962987</v>
      </c>
      <c r="H87" s="54">
        <f>'[1]tablica ESA'!I93</f>
        <v>0.15094315900184085</v>
      </c>
      <c r="I87" s="54">
        <f>'[1]tablica ESA'!J93</f>
        <v>0.59511195465186972</v>
      </c>
      <c r="J87" s="54">
        <f>'[1]tablica ESA'!K93</f>
        <v>1.4424481018060078</v>
      </c>
      <c r="K87" s="54">
        <f>'[1]tablica ESA'!L93</f>
        <v>3.6371815159526477E-2</v>
      </c>
      <c r="L87" s="54">
        <f>'[1]tablica ESA'!M93</f>
        <v>1.2646640746912396</v>
      </c>
      <c r="M87" s="54">
        <f>'[1]tablica ESA'!N93</f>
        <v>0.87848590642016688</v>
      </c>
      <c r="N87" s="55">
        <f>'[1]tablica ESA'!O93</f>
        <v>-4.0472644064877272E-2</v>
      </c>
    </row>
    <row r="88" spans="1:14">
      <c r="A88" s="63" t="str">
        <f>'[1]tablica ESA'!B94</f>
        <v>Wynik  (rok płynny)</v>
      </c>
      <c r="B88" s="64" t="str">
        <f>'[1]tablica ESA'!C94</f>
        <v xml:space="preserve"> kw./kw</v>
      </c>
      <c r="C88" s="65">
        <f>'[1]tablica ESA'!D94</f>
        <v>-7.4712593075232121</v>
      </c>
      <c r="D88" s="65">
        <f>'[1]tablica ESA'!E94</f>
        <v>-5.3247605967081455</v>
      </c>
      <c r="E88" s="65">
        <f>'[1]tablica ESA'!F94</f>
        <v>2.7732548010560407</v>
      </c>
      <c r="F88" s="65">
        <f>'[1]tablica ESA'!G94</f>
        <v>-2.2169266202341618</v>
      </c>
      <c r="G88" s="65">
        <f>'[1]tablica ESA'!H94</f>
        <v>-0.35888955936430023</v>
      </c>
      <c r="H88" s="65">
        <f>'[1]tablica ESA'!I94</f>
        <v>-3.0554426326593074</v>
      </c>
      <c r="I88" s="65">
        <f>'[1]tablica ESA'!J94</f>
        <v>-10.944297475879608</v>
      </c>
      <c r="J88" s="65">
        <f>'[1]tablica ESA'!K94</f>
        <v>-10.480401807513744</v>
      </c>
      <c r="K88" s="65">
        <f>'[1]tablica ESA'!L94</f>
        <v>-6.7232056660215989</v>
      </c>
      <c r="L88" s="65">
        <f>'[1]tablica ESA'!M94</f>
        <v>-0.89064842361264596</v>
      </c>
      <c r="M88" s="65">
        <f>'[1]tablica ESA'!N94</f>
        <v>4.5981586760449886</v>
      </c>
      <c r="N88" s="66">
        <f>'[1]tablica ESA'!O94</f>
        <v>0.13878877691271896</v>
      </c>
    </row>
    <row r="89" spans="1:14">
      <c r="A89" s="60"/>
      <c r="B89" s="61"/>
      <c r="C89" s="42">
        <f>'[1]tablica ESA'!D95</f>
        <v>0</v>
      </c>
      <c r="D89" s="42">
        <f>'[1]tablica ESA'!E95</f>
        <v>0</v>
      </c>
      <c r="E89" s="42">
        <f>'[1]tablica ESA'!F95</f>
        <v>0</v>
      </c>
      <c r="F89" s="42">
        <f>'[1]tablica ESA'!G95</f>
        <v>0</v>
      </c>
      <c r="G89" s="42">
        <f>'[1]tablica ESA'!H95</f>
        <v>0</v>
      </c>
      <c r="H89" s="42">
        <f>'[1]tablica ESA'!I95</f>
        <v>0</v>
      </c>
      <c r="I89" s="42">
        <f>'[1]tablica ESA'!J95</f>
        <v>0</v>
      </c>
      <c r="J89" s="42">
        <f>'[1]tablica ESA'!K95</f>
        <v>0</v>
      </c>
      <c r="K89" s="42">
        <f>'[1]tablica ESA'!L95</f>
        <v>0</v>
      </c>
      <c r="L89" s="42">
        <f>'[1]tablica ESA'!M95</f>
        <v>0</v>
      </c>
      <c r="M89" s="42">
        <f>'[1]tablica ESA'!N95</f>
        <v>0</v>
      </c>
      <c r="N89" s="43">
        <f>'[1]tablica ESA'!O95</f>
        <v>0</v>
      </c>
    </row>
    <row r="90" spans="1:14">
      <c r="A90" s="60" t="str">
        <f>'[1]tablica ESA'!B96</f>
        <v>Dochody (rok płynny)</v>
      </c>
      <c r="B90" s="61" t="str">
        <f>'[1]tablica ESA'!C96</f>
        <v>% PKB</v>
      </c>
      <c r="C90" s="42">
        <f>'[1]tablica ESA'!D96</f>
        <v>38.374967100746694</v>
      </c>
      <c r="D90" s="42">
        <f>'[1]tablica ESA'!E96</f>
        <v>38.394326430762867</v>
      </c>
      <c r="E90" s="42">
        <f>'[1]tablica ESA'!F96</f>
        <v>38.342402772085656</v>
      </c>
      <c r="F90" s="42">
        <f>'[1]tablica ESA'!G96</f>
        <v>38.768361012909438</v>
      </c>
      <c r="G90" s="42">
        <f>'[1]tablica ESA'!H96</f>
        <v>38.711129551282802</v>
      </c>
      <c r="H90" s="42">
        <f>'[1]tablica ESA'!I96</f>
        <v>38.52593905292435</v>
      </c>
      <c r="I90" s="42">
        <f>'[1]tablica ESA'!J96</f>
        <v>38.806568536575313</v>
      </c>
      <c r="J90" s="42">
        <f>'[1]tablica ESA'!K96</f>
        <v>38.994356148478019</v>
      </c>
      <c r="K90" s="42">
        <f>'[1]tablica ESA'!L96</f>
        <v>38.910823930038937</v>
      </c>
      <c r="L90" s="42">
        <f>'[1]tablica ESA'!M96</f>
        <v>39.12647780015763</v>
      </c>
      <c r="M90" s="42">
        <f>'[1]tablica ESA'!N96</f>
        <v>39.100875214782462</v>
      </c>
      <c r="N90" s="43">
        <f>'[1]tablica ESA'!O96</f>
        <v>38.849810014819269</v>
      </c>
    </row>
    <row r="91" spans="1:14">
      <c r="A91" s="60" t="str">
        <f>'[1]tablica ESA'!B97</f>
        <v>Wydatki  (rok płynny)</v>
      </c>
      <c r="B91" s="62" t="str">
        <f>'[1]tablica ESA'!C97</f>
        <v>% PKB</v>
      </c>
      <c r="C91" s="54">
        <f>'[1]tablica ESA'!D97</f>
        <v>42.140576665457694</v>
      </c>
      <c r="D91" s="54">
        <f>'[1]tablica ESA'!E97</f>
        <v>41.925530558758886</v>
      </c>
      <c r="E91" s="54">
        <f>'[1]tablica ESA'!F97</f>
        <v>41.934851466677301</v>
      </c>
      <c r="F91" s="54">
        <f>'[1]tablica ESA'!G97</f>
        <v>42.256787739468592</v>
      </c>
      <c r="G91" s="54">
        <f>'[1]tablica ESA'!H97</f>
        <v>42.154762482228904</v>
      </c>
      <c r="H91" s="54">
        <f>'[1]tablica ESA'!I97</f>
        <v>41.833948366446016</v>
      </c>
      <c r="I91" s="54">
        <f>'[1]tablica ESA'!J97</f>
        <v>41.727671562756271</v>
      </c>
      <c r="J91" s="54">
        <f>'[1]tablica ESA'!K97</f>
        <v>41.561891489172389</v>
      </c>
      <c r="K91" s="54">
        <f>'[1]tablica ESA'!L97</f>
        <v>41.28915785668358</v>
      </c>
      <c r="L91" s="54">
        <f>'[1]tablica ESA'!M97</f>
        <v>41.464051142832126</v>
      </c>
      <c r="M91" s="54">
        <f>'[1]tablica ESA'!N97</f>
        <v>41.528408887130659</v>
      </c>
      <c r="N91" s="55">
        <f>'[1]tablica ESA'!O97</f>
        <v>41.26635107178393</v>
      </c>
    </row>
    <row r="92" spans="1:14">
      <c r="A92" s="63" t="str">
        <f>'[1]tablica ESA'!B98</f>
        <v>Wynik  (rok płynny)</v>
      </c>
      <c r="B92" s="64" t="str">
        <f>'[1]tablica ESA'!C98</f>
        <v>% PKB</v>
      </c>
      <c r="C92" s="65">
        <f>'[1]tablica ESA'!D98</f>
        <v>-3.7656155368922235</v>
      </c>
      <c r="D92" s="65">
        <f>'[1]tablica ESA'!E98</f>
        <v>-3.531204127996034</v>
      </c>
      <c r="E92" s="65">
        <f>'[1]tablica ESA'!F98</f>
        <v>-3.5924486945916496</v>
      </c>
      <c r="F92" s="65">
        <f>'[1]tablica ESA'!G98</f>
        <v>-3.4884267265591586</v>
      </c>
      <c r="G92" s="65">
        <f>'[1]tablica ESA'!H98</f>
        <v>-3.4436271699927157</v>
      </c>
      <c r="H92" s="65">
        <f>'[1]tablica ESA'!I98</f>
        <v>-3.3080093135216635</v>
      </c>
      <c r="I92" s="65">
        <f>'[1]tablica ESA'!J98</f>
        <v>-2.9211030261809556</v>
      </c>
      <c r="J92" s="65">
        <f>'[1]tablica ESA'!K98</f>
        <v>-2.5675353406943695</v>
      </c>
      <c r="K92" s="65">
        <f>'[1]tablica ESA'!L98</f>
        <v>-2.378333926644645</v>
      </c>
      <c r="L92" s="65">
        <f>'[1]tablica ESA'!M98</f>
        <v>-2.3375733426744896</v>
      </c>
      <c r="M92" s="65">
        <f>'[1]tablica ESA'!N98</f>
        <v>-2.4275282382566563</v>
      </c>
      <c r="N92" s="66">
        <f>'[1]tablica ESA'!O98</f>
        <v>-2.4165356549776855</v>
      </c>
    </row>
    <row r="93" spans="1:14">
      <c r="A93" s="56" t="str">
        <f>'[1]tablica ESA'!B99</f>
        <v>Źródło: Eurostat, obliczenia własne.</v>
      </c>
      <c r="B93" s="6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3"/>
    </row>
    <row r="94" spans="1:14" ht="15.75">
      <c r="A94" s="210" t="str">
        <f>'[1]tablica ESA'!B100</f>
        <v>TAB. 4.    PODSTAWOWE DANE Z ZAKRESU FINANSÓW PUBLICZNYCH (wg. ESA 2010)</v>
      </c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6"/>
    </row>
    <row r="95" spans="1:14">
      <c r="A95" s="30"/>
      <c r="B95" s="31"/>
      <c r="C95" s="32"/>
      <c r="D95" s="32"/>
      <c r="E95" s="32"/>
      <c r="F95" s="33"/>
      <c r="G95" s="33"/>
      <c r="H95" s="33"/>
      <c r="I95" s="33"/>
      <c r="J95" s="33"/>
      <c r="K95" s="33"/>
      <c r="L95" s="33"/>
      <c r="M95" s="33"/>
      <c r="N95" s="33"/>
    </row>
    <row r="96" spans="1:14">
      <c r="A96" s="208" t="str">
        <f>'[1]tablica ESA'!B102</f>
        <v>SEKTOR INSTYTUCJI RZĄDOWYCH I SAMORZĄDOWYCH</v>
      </c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</row>
    <row r="97" spans="1:14">
      <c r="A97" s="34"/>
      <c r="B97" s="71"/>
      <c r="C97" s="72">
        <f>'[1]tablica ESA'!D103</f>
        <v>38353</v>
      </c>
      <c r="D97" s="72">
        <f>'[1]tablica ESA'!E103</f>
        <v>38718</v>
      </c>
      <c r="E97" s="72">
        <f>'[1]tablica ESA'!F103</f>
        <v>39083</v>
      </c>
      <c r="F97" s="72">
        <f>'[1]tablica ESA'!G103</f>
        <v>39448</v>
      </c>
      <c r="G97" s="72">
        <f>'[1]tablica ESA'!H103</f>
        <v>39814</v>
      </c>
      <c r="H97" s="72">
        <f>'[1]tablica ESA'!I103</f>
        <v>40179</v>
      </c>
      <c r="I97" s="72">
        <f>'[1]tablica ESA'!J103</f>
        <v>40544</v>
      </c>
      <c r="J97" s="72">
        <f>'[1]tablica ESA'!K103</f>
        <v>40909</v>
      </c>
      <c r="K97" s="72">
        <f>'[1]tablica ESA'!L103</f>
        <v>41275</v>
      </c>
      <c r="L97" s="72">
        <f>'[1]tablica ESA'!M103</f>
        <v>41640</v>
      </c>
      <c r="M97" s="72">
        <f>'[1]tablica ESA'!N103</f>
        <v>42005</v>
      </c>
      <c r="N97" s="72">
        <f>'[1]tablica ESA'!O103</f>
        <v>42370</v>
      </c>
    </row>
    <row r="98" spans="1:14">
      <c r="A98" s="30" t="str">
        <f>'[1]tablica ESA'!B104</f>
        <v>Dochody</v>
      </c>
      <c r="B98" s="37" t="str">
        <f>'[1]tablica ESA'!C104</f>
        <v>mld zł</v>
      </c>
      <c r="C98" s="73">
        <f>'[1]tablica ESA'!D104</f>
        <v>399.44569999999999</v>
      </c>
      <c r="D98" s="73">
        <f>'[1]tablica ESA'!E104</f>
        <v>438.67</v>
      </c>
      <c r="E98" s="73">
        <f>'[1]tablica ESA'!F104</f>
        <v>490.01299999999998</v>
      </c>
      <c r="F98" s="73">
        <f>'[1]tablica ESA'!G104</f>
        <v>522.01</v>
      </c>
      <c r="G98" s="73">
        <f>'[1]tablica ESA'!H104</f>
        <v>517.08399999999995</v>
      </c>
      <c r="H98" s="73">
        <f>'[1]tablica ESA'!I104</f>
        <v>555.93899999999996</v>
      </c>
      <c r="I98" s="73">
        <f>'[1]tablica ESA'!J104</f>
        <v>611.88</v>
      </c>
      <c r="J98" s="73">
        <f>'[1]tablica ESA'!K104</f>
        <v>637.875</v>
      </c>
      <c r="K98" s="73">
        <f>'[1]tablica ESA'!L104</f>
        <v>637.48500000000001</v>
      </c>
      <c r="L98" s="73">
        <f>'[1]tablica ESA'!M104</f>
        <v>666.70080000000007</v>
      </c>
      <c r="M98" s="73">
        <f>'[1]tablica ESA'!N104</f>
        <v>701.63419999999996</v>
      </c>
      <c r="N98" s="73">
        <f>'[1]tablica ESA'!O104</f>
        <v>719.17600000000004</v>
      </c>
    </row>
    <row r="99" spans="1:14">
      <c r="A99" s="40" t="str">
        <f>'[1]tablica ESA'!B105</f>
        <v>Podatkowe</v>
      </c>
      <c r="B99" s="41" t="str">
        <f>'[1]tablica ESA'!C105</f>
        <v>mld zł</v>
      </c>
      <c r="C99" s="74">
        <f>'[1]tablica ESA'!D105</f>
        <v>204.816</v>
      </c>
      <c r="D99" s="74">
        <f>'[1]tablica ESA'!E105</f>
        <v>229.89599999999999</v>
      </c>
      <c r="E99" s="74">
        <f>'[1]tablica ESA'!F105</f>
        <v>269.47800000000001</v>
      </c>
      <c r="F99" s="74">
        <f>'[1]tablica ESA'!G105</f>
        <v>292.68900000000002</v>
      </c>
      <c r="G99" s="74">
        <f>'[1]tablica ESA'!H105</f>
        <v>274.46300000000002</v>
      </c>
      <c r="H99" s="74">
        <f>'[1]tablica ESA'!I105</f>
        <v>296.029</v>
      </c>
      <c r="I99" s="74">
        <f>'[1]tablica ESA'!J105</f>
        <v>322.60599999999999</v>
      </c>
      <c r="J99" s="74">
        <f>'[1]tablica ESA'!K105</f>
        <v>325.50400000000002</v>
      </c>
      <c r="K99" s="74">
        <f>'[1]tablica ESA'!L105</f>
        <v>324.22699999999998</v>
      </c>
      <c r="L99" s="74">
        <f>'[1]tablica ESA'!M105</f>
        <v>337.47899999999998</v>
      </c>
      <c r="M99" s="74">
        <f>'[1]tablica ESA'!N105</f>
        <v>355.73930000000001</v>
      </c>
      <c r="N99" s="74">
        <f>'[1]tablica ESA'!O105</f>
        <v>380.76799999999997</v>
      </c>
    </row>
    <row r="100" spans="1:14">
      <c r="A100" s="40" t="str">
        <f>'[1]tablica ESA'!B106</f>
        <v>Składki na ubezpieczenia społeczne</v>
      </c>
      <c r="B100" s="41" t="str">
        <f>'[1]tablica ESA'!C106</f>
        <v>mld zł</v>
      </c>
      <c r="C100" s="74">
        <f>'[1]tablica ESA'!D106</f>
        <v>130.23599999999999</v>
      </c>
      <c r="D100" s="74">
        <f>'[1]tablica ESA'!E106</f>
        <v>138.95400000000001</v>
      </c>
      <c r="E100" s="74">
        <f>'[1]tablica ESA'!F106</f>
        <v>151.179</v>
      </c>
      <c r="F100" s="74">
        <f>'[1]tablica ESA'!G106</f>
        <v>155.929</v>
      </c>
      <c r="G100" s="74">
        <f>'[1]tablica ESA'!H106</f>
        <v>164.88800000000001</v>
      </c>
      <c r="H100" s="74">
        <f>'[1]tablica ESA'!I106</f>
        <v>171.273</v>
      </c>
      <c r="I100" s="74">
        <f>'[1]tablica ESA'!J106</f>
        <v>190.511</v>
      </c>
      <c r="J100" s="74">
        <f>'[1]tablica ESA'!K106</f>
        <v>212.17</v>
      </c>
      <c r="K100" s="74">
        <f>'[1]tablica ESA'!L106</f>
        <v>221.23699999999999</v>
      </c>
      <c r="L100" s="74">
        <f>'[1]tablica ESA'!M106</f>
        <v>229.065</v>
      </c>
      <c r="M100" s="74">
        <f>'[1]tablica ESA'!N106</f>
        <v>244.49789999999999</v>
      </c>
      <c r="N100" s="74">
        <f>'[1]tablica ESA'!O106</f>
        <v>258.375</v>
      </c>
    </row>
    <row r="101" spans="1:14">
      <c r="A101" s="40" t="str">
        <f>'[1]tablica ESA'!B107</f>
        <v>Pozostałe</v>
      </c>
      <c r="B101" s="41" t="str">
        <f>'[1]tablica ESA'!C107</f>
        <v>mld zł</v>
      </c>
      <c r="C101" s="74">
        <f>'[1]tablica ESA'!D107</f>
        <v>64.39370000000001</v>
      </c>
      <c r="D101" s="74">
        <f>'[1]tablica ESA'!E107</f>
        <v>69.819999999999993</v>
      </c>
      <c r="E101" s="74">
        <f>'[1]tablica ESA'!F107</f>
        <v>69.355999999999995</v>
      </c>
      <c r="F101" s="74">
        <f>'[1]tablica ESA'!G107</f>
        <v>73.391999999999996</v>
      </c>
      <c r="G101" s="74">
        <f>'[1]tablica ESA'!H107</f>
        <v>77.733000000000004</v>
      </c>
      <c r="H101" s="74">
        <f>'[1]tablica ESA'!I107</f>
        <v>88.637</v>
      </c>
      <c r="I101" s="74">
        <f>'[1]tablica ESA'!J107</f>
        <v>98.763000000000005</v>
      </c>
      <c r="J101" s="74">
        <f>'[1]tablica ESA'!K107</f>
        <v>100.20099999999999</v>
      </c>
      <c r="K101" s="74">
        <f>'[1]tablica ESA'!L107</f>
        <v>92.021000000000001</v>
      </c>
      <c r="L101" s="74">
        <f>'[1]tablica ESA'!M107</f>
        <v>100.15680000000005</v>
      </c>
      <c r="M101" s="74">
        <f>'[1]tablica ESA'!N107</f>
        <v>101.39700000000001</v>
      </c>
      <c r="N101" s="74">
        <f>'[1]tablica ESA'!O107</f>
        <v>80.033000000000001</v>
      </c>
    </row>
    <row r="102" spans="1:14">
      <c r="A102" s="30" t="str">
        <f>'[1]tablica ESA'!B108</f>
        <v>Wydatki</v>
      </c>
      <c r="B102" s="37" t="str">
        <f>'[1]tablica ESA'!C108</f>
        <v>mld zł</v>
      </c>
      <c r="C102" s="73">
        <f>'[1]tablica ESA'!D108</f>
        <v>438.68650000000002</v>
      </c>
      <c r="D102" s="73">
        <f>'[1]tablica ESA'!E108</f>
        <v>476.72699999999998</v>
      </c>
      <c r="E102" s="73">
        <f>'[1]tablica ESA'!F108</f>
        <v>512.01900000000001</v>
      </c>
      <c r="F102" s="73">
        <f>'[1]tablica ESA'!G108</f>
        <v>568.30999999999995</v>
      </c>
      <c r="G102" s="73">
        <f>'[1]tablica ESA'!H108</f>
        <v>616.60599999999999</v>
      </c>
      <c r="H102" s="73">
        <f>'[1]tablica ESA'!I108</f>
        <v>662.05399999999997</v>
      </c>
      <c r="I102" s="73">
        <f>'[1]tablica ESA'!J108</f>
        <v>687.41099999999994</v>
      </c>
      <c r="J102" s="73">
        <f>'[1]tablica ESA'!K108</f>
        <v>698.01300000000003</v>
      </c>
      <c r="K102" s="73">
        <f>'[1]tablica ESA'!L108</f>
        <v>705.62900000000002</v>
      </c>
      <c r="L102" s="73">
        <f>'[1]tablica ESA'!M108</f>
        <v>726.69159999999999</v>
      </c>
      <c r="M102" s="73">
        <f>'[1]tablica ESA'!N108</f>
        <v>747.83269999999993</v>
      </c>
      <c r="N102" s="73">
        <f>'[1]tablica ESA'!O108</f>
        <v>763.91099999999994</v>
      </c>
    </row>
    <row r="103" spans="1:14">
      <c r="A103" s="40" t="str">
        <f>'[1]tablica ESA'!B109</f>
        <v>Wynagrodzenia (łącznie ze składkami)</v>
      </c>
      <c r="B103" s="41" t="str">
        <f>'[1]tablica ESA'!C109</f>
        <v>mld zł</v>
      </c>
      <c r="C103" s="74">
        <f>'[1]tablica ESA'!D109</f>
        <v>108.30500000000001</v>
      </c>
      <c r="D103" s="74">
        <f>'[1]tablica ESA'!E109</f>
        <v>114.246</v>
      </c>
      <c r="E103" s="74">
        <f>'[1]tablica ESA'!F109</f>
        <v>124.154</v>
      </c>
      <c r="F103" s="74">
        <f>'[1]tablica ESA'!G109</f>
        <v>139.13999999999999</v>
      </c>
      <c r="G103" s="74">
        <f>'[1]tablica ESA'!H109</f>
        <v>150.61500000000001</v>
      </c>
      <c r="H103" s="74">
        <f>'[1]tablica ESA'!I109</f>
        <v>158.93100000000001</v>
      </c>
      <c r="I103" s="74">
        <f>'[1]tablica ESA'!J109</f>
        <v>164.90799999999999</v>
      </c>
      <c r="J103" s="74">
        <f>'[1]tablica ESA'!K109</f>
        <v>167.99299999999999</v>
      </c>
      <c r="K103" s="74">
        <f>'[1]tablica ESA'!L109</f>
        <v>171.79499999999999</v>
      </c>
      <c r="L103" s="74">
        <f>'[1]tablica ESA'!M109</f>
        <v>178.70770000000002</v>
      </c>
      <c r="M103" s="74">
        <f>'[1]tablica ESA'!N109</f>
        <v>184.20009999999999</v>
      </c>
      <c r="N103" s="74">
        <f>'[1]tablica ESA'!O109</f>
        <v>190.441</v>
      </c>
    </row>
    <row r="104" spans="1:14">
      <c r="A104" s="40" t="str">
        <f>'[1]tablica ESA'!B110</f>
        <v>Zużycie pośrednie</v>
      </c>
      <c r="B104" s="41" t="str">
        <f>'[1]tablica ESA'!C110</f>
        <v>mld zł</v>
      </c>
      <c r="C104" s="74">
        <f>'[1]tablica ESA'!D110</f>
        <v>61.303400000000003</v>
      </c>
      <c r="D104" s="74">
        <f>'[1]tablica ESA'!E110</f>
        <v>66.760000000000005</v>
      </c>
      <c r="E104" s="74">
        <f>'[1]tablica ESA'!F110</f>
        <v>72.614000000000004</v>
      </c>
      <c r="F104" s="74">
        <f>'[1]tablica ESA'!G110</f>
        <v>81.12</v>
      </c>
      <c r="G104" s="74">
        <f>'[1]tablica ESA'!H110</f>
        <v>81.927999999999997</v>
      </c>
      <c r="H104" s="74">
        <f>'[1]tablica ESA'!I110</f>
        <v>92.832999999999998</v>
      </c>
      <c r="I104" s="74">
        <f>'[1]tablica ESA'!J110</f>
        <v>91.48</v>
      </c>
      <c r="J104" s="74">
        <f>'[1]tablica ESA'!K110</f>
        <v>95.221999999999994</v>
      </c>
      <c r="K104" s="74">
        <f>'[1]tablica ESA'!L110</f>
        <v>96.545000000000002</v>
      </c>
      <c r="L104" s="74">
        <f>'[1]tablica ESA'!M110</f>
        <v>101.2093</v>
      </c>
      <c r="M104" s="74">
        <f>'[1]tablica ESA'!N110</f>
        <v>105.32299999999999</v>
      </c>
      <c r="N104" s="74">
        <f>'[1]tablica ESA'!O110</f>
        <v>106.99299999999999</v>
      </c>
    </row>
    <row r="105" spans="1:14">
      <c r="A105" s="40" t="str">
        <f>'[1]tablica ESA'!B111</f>
        <v>Świadczenia socjalne</v>
      </c>
      <c r="B105" s="41" t="str">
        <f>'[1]tablica ESA'!C111</f>
        <v>mld zł</v>
      </c>
      <c r="C105" s="74">
        <f>'[1]tablica ESA'!D111</f>
        <v>171.94</v>
      </c>
      <c r="D105" s="74">
        <f>'[1]tablica ESA'!E111</f>
        <v>182.57599999999999</v>
      </c>
      <c r="E105" s="74">
        <f>'[1]tablica ESA'!F111</f>
        <v>189.078</v>
      </c>
      <c r="F105" s="74">
        <f>'[1]tablica ESA'!G111</f>
        <v>203.89099999999999</v>
      </c>
      <c r="G105" s="74">
        <f>'[1]tablica ESA'!H111</f>
        <v>225.33799999999999</v>
      </c>
      <c r="H105" s="74">
        <f>'[1]tablica ESA'!I111</f>
        <v>239.42400000000001</v>
      </c>
      <c r="I105" s="74">
        <f>'[1]tablica ESA'!J111</f>
        <v>245.17400000000001</v>
      </c>
      <c r="J105" s="74">
        <f>'[1]tablica ESA'!K111</f>
        <v>258.54599999999999</v>
      </c>
      <c r="K105" s="74">
        <f>'[1]tablica ESA'!L111</f>
        <v>272.005</v>
      </c>
      <c r="L105" s="74">
        <f>'[1]tablica ESA'!M111</f>
        <v>280.35849999999999</v>
      </c>
      <c r="M105" s="74">
        <f>'[1]tablica ESA'!N111</f>
        <v>291.86599999999999</v>
      </c>
      <c r="N105" s="74">
        <f>'[1]tablica ESA'!O111</f>
        <v>318.58</v>
      </c>
    </row>
    <row r="106" spans="1:14">
      <c r="A106" s="40" t="str">
        <f>'[1]tablica ESA'!B112</f>
        <v>Odsetki</v>
      </c>
      <c r="B106" s="41" t="str">
        <f>'[1]tablica ESA'!C112</f>
        <v>mld zł</v>
      </c>
      <c r="C106" s="74">
        <f>'[1]tablica ESA'!D112</f>
        <v>24.3917</v>
      </c>
      <c r="D106" s="74">
        <f>'[1]tablica ESA'!E112</f>
        <v>25.33</v>
      </c>
      <c r="E106" s="74">
        <f>'[1]tablica ESA'!F112</f>
        <v>25.861000000000001</v>
      </c>
      <c r="F106" s="74">
        <f>'[1]tablica ESA'!G112</f>
        <v>27.19</v>
      </c>
      <c r="G106" s="74">
        <f>'[1]tablica ESA'!H112</f>
        <v>33.640999999999998</v>
      </c>
      <c r="H106" s="74">
        <f>'[1]tablica ESA'!I112</f>
        <v>35.978999999999999</v>
      </c>
      <c r="I106" s="74">
        <f>'[1]tablica ESA'!J112</f>
        <v>39.652999999999999</v>
      </c>
      <c r="J106" s="74">
        <f>'[1]tablica ESA'!K112</f>
        <v>43.301000000000002</v>
      </c>
      <c r="K106" s="74">
        <f>'[1]tablica ESA'!L112</f>
        <v>41.5</v>
      </c>
      <c r="L106" s="74">
        <f>'[1]tablica ESA'!M112</f>
        <v>33.502300000000005</v>
      </c>
      <c r="M106" s="74">
        <f>'[1]tablica ESA'!N112</f>
        <v>31.5427</v>
      </c>
      <c r="N106" s="74">
        <f>'[1]tablica ESA'!O112</f>
        <v>31.587</v>
      </c>
    </row>
    <row r="107" spans="1:14">
      <c r="A107" s="40" t="str">
        <f>'[1]tablica ESA'!B113</f>
        <v>Inwestycje</v>
      </c>
      <c r="B107" s="41" t="str">
        <f>'[1]tablica ESA'!C113</f>
        <v>mld zł</v>
      </c>
      <c r="C107" s="74">
        <f>'[1]tablica ESA'!D113</f>
        <v>33.58</v>
      </c>
      <c r="D107" s="74">
        <f>'[1]tablica ESA'!E113</f>
        <v>42.795000000000002</v>
      </c>
      <c r="E107" s="74">
        <f>'[1]tablica ESA'!F113</f>
        <v>53.054000000000002</v>
      </c>
      <c r="F107" s="74">
        <f>'[1]tablica ESA'!G113</f>
        <v>61.548000000000002</v>
      </c>
      <c r="G107" s="74">
        <f>'[1]tablica ESA'!H113</f>
        <v>68.876999999999995</v>
      </c>
      <c r="H107" s="74">
        <f>'[1]tablica ESA'!I113</f>
        <v>80.861000000000004</v>
      </c>
      <c r="I107" s="74">
        <f>'[1]tablica ESA'!J113</f>
        <v>91.656000000000006</v>
      </c>
      <c r="J107" s="74">
        <f>'[1]tablica ESA'!K113</f>
        <v>77.004000000000005</v>
      </c>
      <c r="K107" s="74">
        <f>'[1]tablica ESA'!L113</f>
        <v>68.441999999999993</v>
      </c>
      <c r="L107" s="74">
        <f>'[1]tablica ESA'!M113</f>
        <v>77.516199999999998</v>
      </c>
      <c r="M107" s="74">
        <f>'[1]tablica ESA'!N113</f>
        <v>79.012600000000006</v>
      </c>
      <c r="N107" s="74">
        <f>'[1]tablica ESA'!O113</f>
        <v>61.357999999999997</v>
      </c>
    </row>
    <row r="108" spans="1:14">
      <c r="A108" s="40" t="str">
        <f>'[1]tablica ESA'!B114</f>
        <v>Pozostałe</v>
      </c>
      <c r="B108" s="53" t="str">
        <f>'[1]tablica ESA'!C114</f>
        <v>mld zł</v>
      </c>
      <c r="C108" s="75">
        <f>'[1]tablica ESA'!D114</f>
        <v>39.166399999999967</v>
      </c>
      <c r="D108" s="75">
        <f>'[1]tablica ESA'!E114</f>
        <v>45.02</v>
      </c>
      <c r="E108" s="75">
        <f>'[1]tablica ESA'!F114</f>
        <v>47.258000000000003</v>
      </c>
      <c r="F108" s="75">
        <f>'[1]tablica ESA'!G114</f>
        <v>55.420999999999999</v>
      </c>
      <c r="G108" s="75">
        <f>'[1]tablica ESA'!H114</f>
        <v>56.207000000000001</v>
      </c>
      <c r="H108" s="75">
        <f>'[1]tablica ESA'!I114</f>
        <v>54.026000000000003</v>
      </c>
      <c r="I108" s="75">
        <f>'[1]tablica ESA'!J114</f>
        <v>54.54</v>
      </c>
      <c r="J108" s="75">
        <f>'[1]tablica ESA'!K114</f>
        <v>55.947000000000003</v>
      </c>
      <c r="K108" s="75">
        <f>'[1]tablica ESA'!L114</f>
        <v>55.341999999999999</v>
      </c>
      <c r="L108" s="75">
        <f>'[1]tablica ESA'!M114</f>
        <v>55.397599999999976</v>
      </c>
      <c r="M108" s="75">
        <f>'[1]tablica ESA'!N114</f>
        <v>55.888300000000044</v>
      </c>
      <c r="N108" s="75">
        <f>'[1]tablica ESA'!O114</f>
        <v>54.951999999999998</v>
      </c>
    </row>
    <row r="109" spans="1:14">
      <c r="A109" s="44" t="str">
        <f>'[1]tablica ESA'!B115</f>
        <v>Wynik</v>
      </c>
      <c r="B109" s="45" t="str">
        <f>'[1]tablica ESA'!C115</f>
        <v>mld zł</v>
      </c>
      <c r="C109" s="46">
        <f>'[1]tablica ESA'!D115</f>
        <v>-39.2408</v>
      </c>
      <c r="D109" s="46">
        <f>'[1]tablica ESA'!E115</f>
        <v>-38.057000000000002</v>
      </c>
      <c r="E109" s="46">
        <f>'[1]tablica ESA'!F115</f>
        <v>-22.006</v>
      </c>
      <c r="F109" s="46">
        <f>'[1]tablica ESA'!G115</f>
        <v>-46.3</v>
      </c>
      <c r="G109" s="46">
        <f>'[1]tablica ESA'!H115</f>
        <v>-99.522000000000006</v>
      </c>
      <c r="H109" s="46">
        <f>'[1]tablica ESA'!I115</f>
        <v>-106.11499999999999</v>
      </c>
      <c r="I109" s="46">
        <f>'[1]tablica ESA'!J115</f>
        <v>-75.531000000000006</v>
      </c>
      <c r="J109" s="46">
        <f>'[1]tablica ESA'!K115</f>
        <v>-60.137999999999998</v>
      </c>
      <c r="K109" s="46">
        <f>'[1]tablica ESA'!L115</f>
        <v>-68.144000000000005</v>
      </c>
      <c r="L109" s="46">
        <f>'[1]tablica ESA'!M115</f>
        <v>-59.9908</v>
      </c>
      <c r="M109" s="46">
        <f>'[1]tablica ESA'!N115</f>
        <v>-46.198500000000003</v>
      </c>
      <c r="N109" s="46">
        <f>'[1]tablica ESA'!O115</f>
        <v>-44.734999999999999</v>
      </c>
    </row>
    <row r="110" spans="1:14">
      <c r="A110" s="48" t="str">
        <f>'[1]tablica ESA'!B116</f>
        <v>Spożycie</v>
      </c>
      <c r="B110" s="49" t="str">
        <f>'[1]tablica ESA'!C116</f>
        <v>mld zł</v>
      </c>
      <c r="C110" s="50">
        <f>'[1]tablica ESA'!D116</f>
        <v>181.226</v>
      </c>
      <c r="D110" s="50">
        <f>'[1]tablica ESA'!E116</f>
        <v>197.67599999999999</v>
      </c>
      <c r="E110" s="50">
        <f>'[1]tablica ESA'!F116</f>
        <v>215.06700000000001</v>
      </c>
      <c r="F110" s="50">
        <f>'[1]tablica ESA'!G116</f>
        <v>239.249</v>
      </c>
      <c r="G110" s="50">
        <f>'[1]tablica ESA'!H116</f>
        <v>256.71100000000001</v>
      </c>
      <c r="H110" s="50">
        <f>'[1]tablica ESA'!I116</f>
        <v>276.33499999999998</v>
      </c>
      <c r="I110" s="50">
        <f>'[1]tablica ESA'!J116</f>
        <v>282.822</v>
      </c>
      <c r="J110" s="50">
        <f>'[1]tablica ESA'!K116</f>
        <v>292.11200000000002</v>
      </c>
      <c r="K110" s="50">
        <f>'[1]tablica ESA'!L116</f>
        <v>300.35500000000002</v>
      </c>
      <c r="L110" s="50">
        <f>'[1]tablica ESA'!M116</f>
        <v>312.02479999999997</v>
      </c>
      <c r="M110" s="50">
        <f>'[1]tablica ESA'!N116</f>
        <v>323.82429999999999</v>
      </c>
      <c r="N110" s="50">
        <f>'[1]tablica ESA'!O116</f>
        <v>330.92399999999998</v>
      </c>
    </row>
    <row r="111" spans="1:14">
      <c r="A111" s="52" t="str">
        <f>'[1]tablica ESA'!B117</f>
        <v>Zakupy netto</v>
      </c>
      <c r="B111" s="53" t="str">
        <f>'[1]tablica ESA'!C117</f>
        <v>mld zł</v>
      </c>
      <c r="C111" s="55">
        <f>'[1]tablica ESA'!D117</f>
        <v>48.527000000000001</v>
      </c>
      <c r="D111" s="55">
        <f>'[1]tablica ESA'!E117</f>
        <v>57.594000000000001</v>
      </c>
      <c r="E111" s="55">
        <f>'[1]tablica ESA'!F117</f>
        <v>63.253999999999998</v>
      </c>
      <c r="F111" s="55">
        <f>'[1]tablica ESA'!G117</f>
        <v>71.504000000000005</v>
      </c>
      <c r="G111" s="55">
        <f>'[1]tablica ESA'!H117</f>
        <v>75.224999999999994</v>
      </c>
      <c r="H111" s="55">
        <f>'[1]tablica ESA'!I117</f>
        <v>84.900999999999996</v>
      </c>
      <c r="I111" s="55">
        <f>'[1]tablica ESA'!J117</f>
        <v>83.856999999999999</v>
      </c>
      <c r="J111" s="55">
        <f>'[1]tablica ESA'!K117</f>
        <v>88.289000000000001</v>
      </c>
      <c r="K111" s="55">
        <f>'[1]tablica ESA'!L117</f>
        <v>91.582999999999998</v>
      </c>
      <c r="L111" s="55">
        <f>'[1]tablica ESA'!M117</f>
        <v>93.928399999999982</v>
      </c>
      <c r="M111" s="55">
        <f>'[1]tablica ESA'!N117</f>
        <v>99.707299999999989</v>
      </c>
      <c r="N111" s="55">
        <f>'[1]tablica ESA'!O117</f>
        <v>99.302999999999997</v>
      </c>
    </row>
    <row r="112" spans="1:14">
      <c r="A112" s="5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</row>
    <row r="113" spans="1:14">
      <c r="A113" s="208" t="str">
        <f>'[1]tablica ESA'!B119</f>
        <v>SEKTOR INSTYTUCJI RZĄDOWYCH I SAMORZĄDOWYCH</v>
      </c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</row>
    <row r="114" spans="1:14">
      <c r="A114" s="34"/>
      <c r="B114" s="71"/>
      <c r="C114" s="72">
        <f>'[1]tablica ESA'!D120</f>
        <v>38353</v>
      </c>
      <c r="D114" s="72">
        <f>'[1]tablica ESA'!E120</f>
        <v>38718</v>
      </c>
      <c r="E114" s="72">
        <f>'[1]tablica ESA'!F120</f>
        <v>39083</v>
      </c>
      <c r="F114" s="72">
        <f>'[1]tablica ESA'!G120</f>
        <v>39448</v>
      </c>
      <c r="G114" s="72">
        <f>'[1]tablica ESA'!H120</f>
        <v>39814</v>
      </c>
      <c r="H114" s="72">
        <f>'[1]tablica ESA'!I120</f>
        <v>40179</v>
      </c>
      <c r="I114" s="72">
        <f>'[1]tablica ESA'!J120</f>
        <v>40544</v>
      </c>
      <c r="J114" s="72">
        <f>'[1]tablica ESA'!K120</f>
        <v>40909</v>
      </c>
      <c r="K114" s="72">
        <f>'[1]tablica ESA'!L120</f>
        <v>41275</v>
      </c>
      <c r="L114" s="72">
        <f>'[1]tablica ESA'!M120</f>
        <v>41640</v>
      </c>
      <c r="M114" s="72">
        <f>'[1]tablica ESA'!N120</f>
        <v>42005</v>
      </c>
      <c r="N114" s="72">
        <f>'[1]tablica ESA'!O120</f>
        <v>42370</v>
      </c>
    </row>
    <row r="115" spans="1:14">
      <c r="A115" s="30" t="str">
        <f>'[1]tablica ESA'!B121</f>
        <v>Dochody</v>
      </c>
      <c r="B115" s="37" t="str">
        <f>'[1]tablica ESA'!C121</f>
        <v>r/r</v>
      </c>
      <c r="C115" s="73">
        <f>'[1]tablica ESA'!D121</f>
        <v>11.363305611856589</v>
      </c>
      <c r="D115" s="73">
        <f>'[1]tablica ESA'!E121</f>
        <v>9.8196826251978564</v>
      </c>
      <c r="E115" s="73">
        <f>'[1]tablica ESA'!F121</f>
        <v>11.704242368978953</v>
      </c>
      <c r="F115" s="73">
        <f>'[1]tablica ESA'!G121</f>
        <v>6.5298267596982242</v>
      </c>
      <c r="G115" s="73">
        <f>'[1]tablica ESA'!H121</f>
        <v>-0.94366008314017336</v>
      </c>
      <c r="H115" s="73">
        <f>'[1]tablica ESA'!I121</f>
        <v>7.5142530033804888</v>
      </c>
      <c r="I115" s="73">
        <f>'[1]tablica ESA'!J121</f>
        <v>10.062434907426891</v>
      </c>
      <c r="J115" s="73">
        <f>'[1]tablica ESA'!K121</f>
        <v>4.2483820356932682</v>
      </c>
      <c r="K115" s="73">
        <f>'[1]tablica ESA'!L121</f>
        <v>-6.1140505584944549E-2</v>
      </c>
      <c r="L115" s="73">
        <f>'[1]tablica ESA'!M121</f>
        <v>4.5829784230217285</v>
      </c>
      <c r="M115" s="73">
        <f>'[1]tablica ESA'!N121</f>
        <v>5.2397417252236522</v>
      </c>
      <c r="N115" s="73">
        <f>'[1]tablica ESA'!O121</f>
        <v>2.500134685566934</v>
      </c>
    </row>
    <row r="116" spans="1:14">
      <c r="A116" s="40" t="str">
        <f>'[1]tablica ESA'!B122</f>
        <v>Podatkowe</v>
      </c>
      <c r="B116" s="41" t="str">
        <f>'[1]tablica ESA'!C122</f>
        <v>r/r</v>
      </c>
      <c r="C116" s="74">
        <f>'[1]tablica ESA'!D122</f>
        <v>11.116777431167762</v>
      </c>
      <c r="D116" s="74">
        <f>'[1]tablica ESA'!E122</f>
        <v>12.245137098664173</v>
      </c>
      <c r="E116" s="74">
        <f>'[1]tablica ESA'!F122</f>
        <v>17.217350454118389</v>
      </c>
      <c r="F116" s="74">
        <f>'[1]tablica ESA'!G122</f>
        <v>8.6133190835615494</v>
      </c>
      <c r="G116" s="74">
        <f>'[1]tablica ESA'!H122</f>
        <v>-6.2270874546019854</v>
      </c>
      <c r="H116" s="74">
        <f>'[1]tablica ESA'!I122</f>
        <v>7.8575254223702302</v>
      </c>
      <c r="I116" s="74">
        <f>'[1]tablica ESA'!J122</f>
        <v>8.9778366308706126</v>
      </c>
      <c r="J116" s="74">
        <f>'[1]tablica ESA'!K122</f>
        <v>0.89830939288171407</v>
      </c>
      <c r="K116" s="74">
        <f>'[1]tablica ESA'!L122</f>
        <v>-0.39231468737710884</v>
      </c>
      <c r="L116" s="74">
        <f>'[1]tablica ESA'!M122</f>
        <v>4.0872598518938901</v>
      </c>
      <c r="M116" s="74">
        <f>'[1]tablica ESA'!N122</f>
        <v>5.4107959310060778</v>
      </c>
      <c r="N116" s="74">
        <f>'[1]tablica ESA'!O122</f>
        <v>7.035685964412707</v>
      </c>
    </row>
    <row r="117" spans="1:14">
      <c r="A117" s="40" t="str">
        <f>'[1]tablica ESA'!B123</f>
        <v>Składki na ubezpieczenia społeczne</v>
      </c>
      <c r="B117" s="41" t="str">
        <f>'[1]tablica ESA'!C123</f>
        <v>r/r</v>
      </c>
      <c r="C117" s="74">
        <f>'[1]tablica ESA'!D123</f>
        <v>6.4506637023474838</v>
      </c>
      <c r="D117" s="74">
        <f>'[1]tablica ESA'!E123</f>
        <v>6.6940016585276112</v>
      </c>
      <c r="E117" s="74">
        <f>'[1]tablica ESA'!F123</f>
        <v>8.7978755559393846</v>
      </c>
      <c r="F117" s="74">
        <f>'[1]tablica ESA'!G123</f>
        <v>3.1419707763644453</v>
      </c>
      <c r="G117" s="74">
        <f>'[1]tablica ESA'!H123</f>
        <v>5.7455636860366042</v>
      </c>
      <c r="H117" s="74">
        <f>'[1]tablica ESA'!I123</f>
        <v>3.872325457280084</v>
      </c>
      <c r="I117" s="74">
        <f>'[1]tablica ESA'!J123</f>
        <v>11.232360033396986</v>
      </c>
      <c r="J117" s="74">
        <f>'[1]tablica ESA'!K123</f>
        <v>11.368897334012203</v>
      </c>
      <c r="K117" s="74">
        <f>'[1]tablica ESA'!L123</f>
        <v>4.2734599613517616</v>
      </c>
      <c r="L117" s="74">
        <f>'[1]tablica ESA'!M123</f>
        <v>3.5382869953940741</v>
      </c>
      <c r="M117" s="74">
        <f>'[1]tablica ESA'!N123</f>
        <v>6.7373452950036068</v>
      </c>
      <c r="N117" s="74">
        <f>'[1]tablica ESA'!O123</f>
        <v>5.6757542702820842</v>
      </c>
    </row>
    <row r="118" spans="1:14">
      <c r="A118" s="40" t="str">
        <f>'[1]tablica ESA'!B124</f>
        <v>Pozostałe</v>
      </c>
      <c r="B118" s="41" t="str">
        <f>'[1]tablica ESA'!C124</f>
        <v>r/r</v>
      </c>
      <c r="C118" s="74">
        <f>'[1]tablica ESA'!D124</f>
        <v>23.79118766580801</v>
      </c>
      <c r="D118" s="74">
        <f>'[1]tablica ESA'!E124</f>
        <v>8.426756033587111</v>
      </c>
      <c r="E118" s="74">
        <f>'[1]tablica ESA'!F124</f>
        <v>-0.66456602692638</v>
      </c>
      <c r="F118" s="74">
        <f>'[1]tablica ESA'!G124</f>
        <v>5.819251398581244</v>
      </c>
      <c r="G118" s="74">
        <f>'[1]tablica ESA'!H124</f>
        <v>5.9148136036625232</v>
      </c>
      <c r="H118" s="74">
        <f>'[1]tablica ESA'!I124</f>
        <v>14.027504406108093</v>
      </c>
      <c r="I118" s="74">
        <f>'[1]tablica ESA'!J124</f>
        <v>11.424123108859746</v>
      </c>
      <c r="J118" s="74">
        <f>'[1]tablica ESA'!K124</f>
        <v>1.4560108542672765</v>
      </c>
      <c r="K118" s="74">
        <f>'[1]tablica ESA'!L124</f>
        <v>-8.1635911817247404</v>
      </c>
      <c r="L118" s="74">
        <f>'[1]tablica ESA'!M124</f>
        <v>8.8412427598048708</v>
      </c>
      <c r="M118" s="74">
        <f>'[1]tablica ESA'!N124</f>
        <v>1.2382584108117953</v>
      </c>
      <c r="N118" s="74">
        <f>'[1]tablica ESA'!O124</f>
        <v>-21.069656893201966</v>
      </c>
    </row>
    <row r="119" spans="1:14">
      <c r="A119" s="30" t="str">
        <f>'[1]tablica ESA'!B125</f>
        <v>Wydatki</v>
      </c>
      <c r="B119" s="41" t="str">
        <f>'[1]tablica ESA'!C125</f>
        <v>r/r</v>
      </c>
      <c r="C119" s="73">
        <f>'[1]tablica ESA'!D125</f>
        <v>8.1177033091886841</v>
      </c>
      <c r="D119" s="73">
        <f>'[1]tablica ESA'!E125</f>
        <v>8.6714544441189929</v>
      </c>
      <c r="E119" s="73">
        <f>'[1]tablica ESA'!F125</f>
        <v>7.4029790634891697</v>
      </c>
      <c r="F119" s="73">
        <f>'[1]tablica ESA'!G125</f>
        <v>10.993927959704621</v>
      </c>
      <c r="G119" s="73">
        <f>'[1]tablica ESA'!H125</f>
        <v>8.4981788108602814</v>
      </c>
      <c r="H119" s="73">
        <f>'[1]tablica ESA'!I125</f>
        <v>7.3706710606124375</v>
      </c>
      <c r="I119" s="73">
        <f>'[1]tablica ESA'!J125</f>
        <v>3.8300501167578602</v>
      </c>
      <c r="J119" s="73">
        <f>'[1]tablica ESA'!K125</f>
        <v>1.542308749787253</v>
      </c>
      <c r="K119" s="73">
        <f>'[1]tablica ESA'!L125</f>
        <v>1.091097157216268</v>
      </c>
      <c r="L119" s="73">
        <f>'[1]tablica ESA'!M125</f>
        <v>2.9849396779327435</v>
      </c>
      <c r="M119" s="73">
        <f>'[1]tablica ESA'!N125</f>
        <v>2.9092258669289635</v>
      </c>
      <c r="N119" s="73">
        <f>'[1]tablica ESA'!O125</f>
        <v>2.1499862201800113</v>
      </c>
    </row>
    <row r="120" spans="1:14">
      <c r="A120" s="40" t="str">
        <f>'[1]tablica ESA'!B126</f>
        <v>Wynagrodzenia (łącznie ze składkami)</v>
      </c>
      <c r="B120" s="41" t="str">
        <f>'[1]tablica ESA'!C126</f>
        <v>r/r</v>
      </c>
      <c r="C120" s="74">
        <f>'[1]tablica ESA'!D126</f>
        <v>6.1272684513777165</v>
      </c>
      <c r="D120" s="74">
        <f>'[1]tablica ESA'!E126</f>
        <v>5.4854346521398014</v>
      </c>
      <c r="E120" s="74">
        <f>'[1]tablica ESA'!F126</f>
        <v>8.6725136985102296</v>
      </c>
      <c r="F120" s="74">
        <f>'[1]tablica ESA'!G126</f>
        <v>12.070493097282409</v>
      </c>
      <c r="G120" s="74">
        <f>'[1]tablica ESA'!H126</f>
        <v>8.2470892626132013</v>
      </c>
      <c r="H120" s="74">
        <f>'[1]tablica ESA'!I126</f>
        <v>5.5213624141021711</v>
      </c>
      <c r="I120" s="74">
        <f>'[1]tablica ESA'!J126</f>
        <v>3.7607515211003602</v>
      </c>
      <c r="J120" s="74">
        <f>'[1]tablica ESA'!K126</f>
        <v>1.870740048997007</v>
      </c>
      <c r="K120" s="74">
        <f>'[1]tablica ESA'!L126</f>
        <v>2.263189537659315</v>
      </c>
      <c r="L120" s="74">
        <f>'[1]tablica ESA'!M126</f>
        <v>4.0238074449198109</v>
      </c>
      <c r="M120" s="74">
        <f>'[1]tablica ESA'!N126</f>
        <v>3.0733986280389729</v>
      </c>
      <c r="N120" s="74">
        <f>'[1]tablica ESA'!O126</f>
        <v>3.3881089098214403</v>
      </c>
    </row>
    <row r="121" spans="1:14">
      <c r="A121" s="40" t="str">
        <f>'[1]tablica ESA'!B127</f>
        <v>Zużycie pośrednie</v>
      </c>
      <c r="B121" s="41" t="str">
        <f>'[1]tablica ESA'!C127</f>
        <v>r/r</v>
      </c>
      <c r="C121" s="74">
        <f>'[1]tablica ESA'!D127</f>
        <v>0.96579211752887772</v>
      </c>
      <c r="D121" s="74">
        <f>'[1]tablica ESA'!E127</f>
        <v>8.9009744973361933</v>
      </c>
      <c r="E121" s="74">
        <f>'[1]tablica ESA'!F127</f>
        <v>8.7687237866986152</v>
      </c>
      <c r="F121" s="74">
        <f>'[1]tablica ESA'!G127</f>
        <v>11.713994546506186</v>
      </c>
      <c r="G121" s="74">
        <f>'[1]tablica ESA'!H127</f>
        <v>0.9960552268244669</v>
      </c>
      <c r="H121" s="74">
        <f>'[1]tablica ESA'!I127</f>
        <v>13.310467727760965</v>
      </c>
      <c r="I121" s="74">
        <f>'[1]tablica ESA'!J127</f>
        <v>-1.4574558616009483</v>
      </c>
      <c r="J121" s="74">
        <f>'[1]tablica ESA'!K127</f>
        <v>4.0905115872321858</v>
      </c>
      <c r="K121" s="74">
        <f>'[1]tablica ESA'!L127</f>
        <v>1.3893848060322114</v>
      </c>
      <c r="L121" s="74">
        <f>'[1]tablica ESA'!M127</f>
        <v>4.8312186027241353</v>
      </c>
      <c r="M121" s="74">
        <f>'[1]tablica ESA'!N127</f>
        <v>4.064547427953741</v>
      </c>
      <c r="N121" s="74">
        <f>'[1]tablica ESA'!O127</f>
        <v>1.5855985872031795</v>
      </c>
    </row>
    <row r="122" spans="1:14">
      <c r="A122" s="40" t="str">
        <f>'[1]tablica ESA'!B128</f>
        <v>Świadczenia socjalne</v>
      </c>
      <c r="B122" s="41" t="str">
        <f>'[1]tablica ESA'!C128</f>
        <v>r/r</v>
      </c>
      <c r="C122" s="74">
        <f>'[1]tablica ESA'!D128</f>
        <v>3.0413807568992866</v>
      </c>
      <c r="D122" s="74">
        <f>'[1]tablica ESA'!E128</f>
        <v>6.1858787949284704</v>
      </c>
      <c r="E122" s="74">
        <f>'[1]tablica ESA'!F128</f>
        <v>3.5612566821487945</v>
      </c>
      <c r="F122" s="74">
        <f>'[1]tablica ESA'!G128</f>
        <v>7.8343329208051813</v>
      </c>
      <c r="G122" s="74">
        <f>'[1]tablica ESA'!H128</f>
        <v>10.518855663074888</v>
      </c>
      <c r="H122" s="74">
        <f>'[1]tablica ESA'!I128</f>
        <v>6.2510539722550078</v>
      </c>
      <c r="I122" s="74">
        <f>'[1]tablica ESA'!J128</f>
        <v>2.4015971665330085</v>
      </c>
      <c r="J122" s="74">
        <f>'[1]tablica ESA'!K128</f>
        <v>5.4540856697692135</v>
      </c>
      <c r="K122" s="74">
        <f>'[1]tablica ESA'!L128</f>
        <v>5.205650058403549</v>
      </c>
      <c r="L122" s="74">
        <f>'[1]tablica ESA'!M128</f>
        <v>3.0710832521460958</v>
      </c>
      <c r="M122" s="74">
        <f>'[1]tablica ESA'!N128</f>
        <v>4.1045661180238824</v>
      </c>
      <c r="N122" s="74">
        <f>'[1]tablica ESA'!O128</f>
        <v>9.1528304084751255</v>
      </c>
    </row>
    <row r="123" spans="1:14">
      <c r="A123" s="40" t="str">
        <f>'[1]tablica ESA'!B129</f>
        <v>Odsetki</v>
      </c>
      <c r="B123" s="41" t="str">
        <f>'[1]tablica ESA'!C129</f>
        <v>r/r</v>
      </c>
      <c r="C123" s="74">
        <f>'[1]tablica ESA'!D129</f>
        <v>-3.4718429696466018</v>
      </c>
      <c r="D123" s="74">
        <f>'[1]tablica ESA'!E129</f>
        <v>3.8468003460193358</v>
      </c>
      <c r="E123" s="74">
        <f>'[1]tablica ESA'!F129</f>
        <v>2.0963284642716076</v>
      </c>
      <c r="F123" s="74">
        <f>'[1]tablica ESA'!G129</f>
        <v>5.1390124125130399</v>
      </c>
      <c r="G123" s="74">
        <f>'[1]tablica ESA'!H129</f>
        <v>23.725634424420747</v>
      </c>
      <c r="H123" s="74">
        <f>'[1]tablica ESA'!I129</f>
        <v>6.9498528581195558</v>
      </c>
      <c r="I123" s="74">
        <f>'[1]tablica ESA'!J129</f>
        <v>10.211512271046999</v>
      </c>
      <c r="J123" s="74">
        <f>'[1]tablica ESA'!K129</f>
        <v>9.1998083373263029</v>
      </c>
      <c r="K123" s="74">
        <f>'[1]tablica ESA'!L129</f>
        <v>-4.1592572919794009</v>
      </c>
      <c r="L123" s="74">
        <f>'[1]tablica ESA'!M129</f>
        <v>-19.27156626506023</v>
      </c>
      <c r="M123" s="74">
        <f>'[1]tablica ESA'!N129</f>
        <v>-5.8491506553281454</v>
      </c>
      <c r="N123" s="74">
        <f>'[1]tablica ESA'!O129</f>
        <v>0.14044454025811604</v>
      </c>
    </row>
    <row r="124" spans="1:14">
      <c r="A124" s="40" t="str">
        <f>'[1]tablica ESA'!B130</f>
        <v>Inwestycje</v>
      </c>
      <c r="B124" s="41" t="str">
        <f>'[1]tablica ESA'!C130</f>
        <v>r/r</v>
      </c>
      <c r="C124" s="74">
        <f>'[1]tablica ESA'!D130</f>
        <v>24.57800037098869</v>
      </c>
      <c r="D124" s="74">
        <f>'[1]tablica ESA'!E130</f>
        <v>27.441929720071471</v>
      </c>
      <c r="E124" s="74">
        <f>'[1]tablica ESA'!F130</f>
        <v>23.972426685360432</v>
      </c>
      <c r="F124" s="74">
        <f>'[1]tablica ESA'!G130</f>
        <v>16.010102914012151</v>
      </c>
      <c r="G124" s="74">
        <f>'[1]tablica ESA'!H130</f>
        <v>11.907779294209405</v>
      </c>
      <c r="H124" s="74">
        <f>'[1]tablica ESA'!I130</f>
        <v>17.399131785646873</v>
      </c>
      <c r="I124" s="74">
        <f>'[1]tablica ESA'!J130</f>
        <v>13.350069872991924</v>
      </c>
      <c r="J124" s="74">
        <f>'[1]tablica ESA'!K130</f>
        <v>-15.985860172820111</v>
      </c>
      <c r="K124" s="74">
        <f>'[1]tablica ESA'!L130</f>
        <v>-11.118902914134338</v>
      </c>
      <c r="L124" s="74">
        <f>'[1]tablica ESA'!M130</f>
        <v>13.258233248590031</v>
      </c>
      <c r="M124" s="74">
        <f>'[1]tablica ESA'!N130</f>
        <v>1.9304351864513478</v>
      </c>
      <c r="N124" s="74">
        <f>'[1]tablica ESA'!O130</f>
        <v>-22.344031205149562</v>
      </c>
    </row>
    <row r="125" spans="1:14">
      <c r="A125" s="40" t="str">
        <f>'[1]tablica ESA'!B131</f>
        <v>Pozostałe</v>
      </c>
      <c r="B125" s="53" t="str">
        <f>'[1]tablica ESA'!C131</f>
        <v>r/r</v>
      </c>
      <c r="C125" s="75">
        <f>'[1]tablica ESA'!D131</f>
        <v>63.937884559038821</v>
      </c>
      <c r="D125" s="75">
        <f>'[1]tablica ESA'!E131</f>
        <v>14.94546345847472</v>
      </c>
      <c r="E125" s="75">
        <f>'[1]tablica ESA'!F131</f>
        <v>4.9711239449133728</v>
      </c>
      <c r="F125" s="75">
        <f>'[1]tablica ESA'!G131</f>
        <v>17.273265902069497</v>
      </c>
      <c r="G125" s="75">
        <f>'[1]tablica ESA'!H131</f>
        <v>1.4182349650854462</v>
      </c>
      <c r="H125" s="75">
        <f>'[1]tablica ESA'!I131</f>
        <v>-3.8802996068105386</v>
      </c>
      <c r="I125" s="75">
        <f>'[1]tablica ESA'!J131</f>
        <v>0.95139377336836617</v>
      </c>
      <c r="J125" s="75">
        <f>'[1]tablica ESA'!K131</f>
        <v>2.5797579757975768</v>
      </c>
      <c r="K125" s="75">
        <f>'[1]tablica ESA'!L131</f>
        <v>-1.0813805923463207</v>
      </c>
      <c r="L125" s="75">
        <f>'[1]tablica ESA'!M131</f>
        <v>0.10046619204216256</v>
      </c>
      <c r="M125" s="75">
        <f>'[1]tablica ESA'!N131</f>
        <v>0.88577844527573291</v>
      </c>
      <c r="N125" s="75">
        <f>'[1]tablica ESA'!O131</f>
        <v>-1.6753059227066274</v>
      </c>
    </row>
    <row r="126" spans="1:14">
      <c r="A126" s="48" t="str">
        <f>'[1]tablica ESA'!B132</f>
        <v>Spożycie</v>
      </c>
      <c r="B126" s="41" t="str">
        <f>'[1]tablica ESA'!C132</f>
        <v>r/r</v>
      </c>
      <c r="C126" s="50">
        <f>'[1]tablica ESA'!D132</f>
        <v>6.2522719011268748</v>
      </c>
      <c r="D126" s="50">
        <f>'[1]tablica ESA'!E132</f>
        <v>9.0770639974396659</v>
      </c>
      <c r="E126" s="50">
        <f>'[1]tablica ESA'!F132</f>
        <v>8.7977296181630464</v>
      </c>
      <c r="F126" s="50">
        <f>'[1]tablica ESA'!G132</f>
        <v>11.243937935620067</v>
      </c>
      <c r="G126" s="50">
        <f>'[1]tablica ESA'!H132</f>
        <v>7.2986720947632051</v>
      </c>
      <c r="H126" s="50">
        <f>'[1]tablica ESA'!I132</f>
        <v>7.6443938904059365</v>
      </c>
      <c r="I126" s="50">
        <f>'[1]tablica ESA'!J132</f>
        <v>2.347512982430743</v>
      </c>
      <c r="J126" s="50">
        <f>'[1]tablica ESA'!K132</f>
        <v>3.2847515398377851</v>
      </c>
      <c r="K126" s="50">
        <f>'[1]tablica ESA'!L132</f>
        <v>2.8218628471271359</v>
      </c>
      <c r="L126" s="50">
        <f>'[1]tablica ESA'!M132</f>
        <v>3.8853356861047672</v>
      </c>
      <c r="M126" s="50">
        <f>'[1]tablica ESA'!N132</f>
        <v>3.7815904376831639</v>
      </c>
      <c r="N126" s="50">
        <f>'[1]tablica ESA'!O132</f>
        <v>2.1924543649133312</v>
      </c>
    </row>
    <row r="127" spans="1:14">
      <c r="A127" s="52" t="str">
        <f>'[1]tablica ESA'!B133</f>
        <v>Zakupy netto</v>
      </c>
      <c r="B127" s="53" t="str">
        <f>'[1]tablica ESA'!C133</f>
        <v>r/r</v>
      </c>
      <c r="C127" s="55">
        <f>'[1]tablica ESA'!D133</f>
        <v>6.8829566979428307</v>
      </c>
      <c r="D127" s="55">
        <f>'[1]tablica ESA'!E133</f>
        <v>18.684443711748088</v>
      </c>
      <c r="E127" s="55">
        <f>'[1]tablica ESA'!F133</f>
        <v>9.8274125776990502</v>
      </c>
      <c r="F127" s="55">
        <f>'[1]tablica ESA'!G133</f>
        <v>13.042653429032143</v>
      </c>
      <c r="G127" s="55">
        <f>'[1]tablica ESA'!H133</f>
        <v>5.2039046766614518</v>
      </c>
      <c r="H127" s="55">
        <f>'[1]tablica ESA'!I133</f>
        <v>12.862745098039213</v>
      </c>
      <c r="I127" s="55">
        <f>'[1]tablica ESA'!J133</f>
        <v>-1.2296674950825093</v>
      </c>
      <c r="J127" s="55">
        <f>'[1]tablica ESA'!K133</f>
        <v>5.2851878793660774</v>
      </c>
      <c r="K127" s="55">
        <f>'[1]tablica ESA'!L133</f>
        <v>3.7309291078163795</v>
      </c>
      <c r="L127" s="55">
        <f>'[1]tablica ESA'!M133</f>
        <v>2.5609556358712666</v>
      </c>
      <c r="M127" s="55">
        <f>'[1]tablica ESA'!N133</f>
        <v>6.1524522934490733</v>
      </c>
      <c r="N127" s="55">
        <f>'[1]tablica ESA'!O133</f>
        <v>-0.40548686003933199</v>
      </c>
    </row>
    <row r="128" spans="1:14">
      <c r="A128" s="30"/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</row>
    <row r="129" spans="1:14">
      <c r="A129" s="208" t="str">
        <f>'[1]tablica ESA'!B135</f>
        <v>SEKTOR INSTYTUCJI RZĄDOWYCH I SAMORZĄDOWYCH</v>
      </c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</row>
    <row r="130" spans="1:14">
      <c r="A130" s="34"/>
      <c r="B130" s="71"/>
      <c r="C130" s="72">
        <f>'[1]tablica ESA'!D136</f>
        <v>38353</v>
      </c>
      <c r="D130" s="72">
        <f>'[1]tablica ESA'!E136</f>
        <v>38718</v>
      </c>
      <c r="E130" s="72">
        <f>'[1]tablica ESA'!F136</f>
        <v>39083</v>
      </c>
      <c r="F130" s="72">
        <f>'[1]tablica ESA'!G136</f>
        <v>39448</v>
      </c>
      <c r="G130" s="72">
        <f>'[1]tablica ESA'!H136</f>
        <v>39814</v>
      </c>
      <c r="H130" s="72">
        <f>'[1]tablica ESA'!I136</f>
        <v>40179</v>
      </c>
      <c r="I130" s="72">
        <f>'[1]tablica ESA'!J136</f>
        <v>40544</v>
      </c>
      <c r="J130" s="72">
        <f>'[1]tablica ESA'!K136</f>
        <v>40909</v>
      </c>
      <c r="K130" s="72">
        <f>'[1]tablica ESA'!L136</f>
        <v>41275</v>
      </c>
      <c r="L130" s="72">
        <f>'[1]tablica ESA'!M136</f>
        <v>41640</v>
      </c>
      <c r="M130" s="72">
        <f>'[1]tablica ESA'!N136</f>
        <v>42005</v>
      </c>
      <c r="N130" s="72">
        <f>'[1]tablica ESA'!O136</f>
        <v>42370</v>
      </c>
    </row>
    <row r="131" spans="1:14">
      <c r="A131" s="30" t="str">
        <f>'[1]tablica ESA'!B137</f>
        <v>Dochody</v>
      </c>
      <c r="B131" s="37" t="str">
        <f>'[1]tablica ESA'!C137</f>
        <v>% PKB</v>
      </c>
      <c r="C131" s="38">
        <f>'[1]tablica ESA'!D137</f>
        <v>40.299999999999997</v>
      </c>
      <c r="D131" s="38">
        <f>'[1]tablica ESA'!E137</f>
        <v>41</v>
      </c>
      <c r="E131" s="38">
        <f>'[1]tablica ESA'!F137</f>
        <v>41.3</v>
      </c>
      <c r="F131" s="38">
        <f>'[1]tablica ESA'!G137</f>
        <v>40.6</v>
      </c>
      <c r="G131" s="38">
        <f>'[1]tablica ESA'!H137</f>
        <v>37.700000000000003</v>
      </c>
      <c r="H131" s="38">
        <f>'[1]tablica ESA'!I137</f>
        <v>38.5</v>
      </c>
      <c r="I131" s="38">
        <f>'[1]tablica ESA'!J137</f>
        <v>39.1</v>
      </c>
      <c r="J131" s="38">
        <f>'[1]tablica ESA'!K137</f>
        <v>39.1</v>
      </c>
      <c r="K131" s="38">
        <f>'[1]tablica ESA'!L137</f>
        <v>38.5</v>
      </c>
      <c r="L131" s="38">
        <f>'[1]tablica ESA'!M137</f>
        <v>38.799999999999997</v>
      </c>
      <c r="M131" s="38">
        <f>'[1]tablica ESA'!N137</f>
        <v>39</v>
      </c>
      <c r="N131" s="38">
        <f>'[1]tablica ESA'!O137</f>
        <v>38.799999999999997</v>
      </c>
    </row>
    <row r="132" spans="1:14">
      <c r="A132" s="40" t="str">
        <f>'[1]tablica ESA'!B138</f>
        <v>Podatkowe</v>
      </c>
      <c r="B132" s="41" t="str">
        <f>'[1]tablica ESA'!C138</f>
        <v>% PKB</v>
      </c>
      <c r="C132" s="42">
        <f>'[1]tablica ESA'!D138</f>
        <v>20.678709458558984</v>
      </c>
      <c r="D132" s="42">
        <f>'[1]tablica ESA'!E138</f>
        <v>21.489142139267766</v>
      </c>
      <c r="E132" s="42">
        <f>'[1]tablica ESA'!F138</f>
        <v>22.690877859220869</v>
      </c>
      <c r="F132" s="42">
        <f>'[1]tablica ESA'!G138</f>
        <v>22.758421204461037</v>
      </c>
      <c r="G132" s="42">
        <f>'[1]tablica ESA'!H138</f>
        <v>20.001559530333594</v>
      </c>
      <c r="H132" s="42">
        <f>'[1]tablica ESA'!I138</f>
        <v>20.482226144522546</v>
      </c>
      <c r="I132" s="42">
        <f>'[1]tablica ESA'!J138</f>
        <v>20.58994915155797</v>
      </c>
      <c r="J132" s="42">
        <f>'[1]tablica ESA'!K138</f>
        <v>19.977022103950432</v>
      </c>
      <c r="K132" s="42">
        <f>'[1]tablica ESA'!L138</f>
        <v>19.568975194979366</v>
      </c>
      <c r="L132" s="42">
        <f>'[1]tablica ESA'!M138</f>
        <v>19.624249289412596</v>
      </c>
      <c r="M132" s="42">
        <f>'[1]tablica ESA'!N138</f>
        <v>19.770752411604153</v>
      </c>
      <c r="N132" s="42">
        <f>'[1]tablica ESA'!O138</f>
        <v>20.56903441119162</v>
      </c>
    </row>
    <row r="133" spans="1:14">
      <c r="A133" s="40" t="str">
        <f>'[1]tablica ESA'!B139</f>
        <v>Składki na ubezpieczenia społeczne</v>
      </c>
      <c r="B133" s="41" t="str">
        <f>'[1]tablica ESA'!C139</f>
        <v>% PKB</v>
      </c>
      <c r="C133" s="42">
        <f>'[1]tablica ESA'!D139</f>
        <v>13.1</v>
      </c>
      <c r="D133" s="42">
        <f>'[1]tablica ESA'!E139</f>
        <v>13</v>
      </c>
      <c r="E133" s="42">
        <f>'[1]tablica ESA'!F139</f>
        <v>12.7</v>
      </c>
      <c r="F133" s="42">
        <f>'[1]tablica ESA'!G139</f>
        <v>12.1</v>
      </c>
      <c r="G133" s="42">
        <f>'[1]tablica ESA'!H139</f>
        <v>12</v>
      </c>
      <c r="H133" s="42">
        <f>'[1]tablica ESA'!I139</f>
        <v>11.9</v>
      </c>
      <c r="I133" s="42">
        <f>'[1]tablica ESA'!J139</f>
        <v>12.2</v>
      </c>
      <c r="J133" s="42">
        <f>'[1]tablica ESA'!K139</f>
        <v>13</v>
      </c>
      <c r="K133" s="42">
        <f>'[1]tablica ESA'!L139</f>
        <v>13.4</v>
      </c>
      <c r="L133" s="42">
        <f>'[1]tablica ESA'!M139</f>
        <v>13.3</v>
      </c>
      <c r="M133" s="42">
        <f>'[1]tablica ESA'!N139</f>
        <v>13.6</v>
      </c>
      <c r="N133" s="42">
        <f>'[1]tablica ESA'!O139</f>
        <v>14</v>
      </c>
    </row>
    <row r="134" spans="1:14">
      <c r="A134" s="40" t="str">
        <f>'[1]tablica ESA'!B140</f>
        <v>Pozostałe</v>
      </c>
      <c r="B134" s="41" t="str">
        <f>'[1]tablica ESA'!C140</f>
        <v>% PKB</v>
      </c>
      <c r="C134" s="42">
        <f>'[1]tablica ESA'!D140</f>
        <v>6.5013407803179923</v>
      </c>
      <c r="D134" s="42">
        <f>'[1]tablica ESA'!E140</f>
        <v>6.5263071308925582</v>
      </c>
      <c r="E134" s="42">
        <f>'[1]tablica ESA'!F140</f>
        <v>5.8399888851933088</v>
      </c>
      <c r="F134" s="42">
        <f>'[1]tablica ESA'!G140</f>
        <v>5.7066922536815676</v>
      </c>
      <c r="G134" s="42">
        <f>'[1]tablica ESA'!H140</f>
        <v>5.66481174865618</v>
      </c>
      <c r="H134" s="42">
        <f>'[1]tablica ESA'!I140</f>
        <v>6.1327879321689593</v>
      </c>
      <c r="I134" s="42">
        <f>'[1]tablica ESA'!J140</f>
        <v>6.3034325091762708</v>
      </c>
      <c r="J134" s="42">
        <f>'[1]tablica ESA'!K140</f>
        <v>6.1495944499543391</v>
      </c>
      <c r="K134" s="42">
        <f>'[1]tablica ESA'!L140</f>
        <v>5.5539997175349249</v>
      </c>
      <c r="L134" s="42">
        <f>'[1]tablica ESA'!M140</f>
        <v>5.8240720496085396</v>
      </c>
      <c r="M134" s="42">
        <f>'[1]tablica ESA'!N140</f>
        <v>5.635292424197794</v>
      </c>
      <c r="N134" s="42">
        <f>'[1]tablica ESA'!O140</f>
        <v>4.3233715307770053</v>
      </c>
    </row>
    <row r="135" spans="1:14">
      <c r="A135" s="30" t="str">
        <f>'[1]tablica ESA'!B141</f>
        <v>Wydatki</v>
      </c>
      <c r="B135" s="37" t="str">
        <f>'[1]tablica ESA'!C141</f>
        <v>% PKB</v>
      </c>
      <c r="C135" s="38">
        <f>'[1]tablica ESA'!D141</f>
        <v>44.3</v>
      </c>
      <c r="D135" s="38">
        <f>'[1]tablica ESA'!E141</f>
        <v>44.6</v>
      </c>
      <c r="E135" s="38">
        <f>'[1]tablica ESA'!F141</f>
        <v>43.1</v>
      </c>
      <c r="F135" s="38">
        <f>'[1]tablica ESA'!G141</f>
        <v>44.2</v>
      </c>
      <c r="G135" s="38">
        <f>'[1]tablica ESA'!H141</f>
        <v>44.9</v>
      </c>
      <c r="H135" s="38">
        <f>'[1]tablica ESA'!I141</f>
        <v>45.8</v>
      </c>
      <c r="I135" s="38">
        <f>'[1]tablica ESA'!J141</f>
        <v>43.9</v>
      </c>
      <c r="J135" s="38">
        <f>'[1]tablica ESA'!K141</f>
        <v>42.8</v>
      </c>
      <c r="K135" s="38">
        <f>'[1]tablica ESA'!L141</f>
        <v>42.6</v>
      </c>
      <c r="L135" s="38">
        <f>'[1]tablica ESA'!M141</f>
        <v>42.3</v>
      </c>
      <c r="M135" s="38">
        <f>'[1]tablica ESA'!N141</f>
        <v>41.6</v>
      </c>
      <c r="N135" s="38">
        <f>'[1]tablica ESA'!O141</f>
        <v>41.3</v>
      </c>
    </row>
    <row r="136" spans="1:14">
      <c r="A136" s="40" t="str">
        <f>'[1]tablica ESA'!B142</f>
        <v>Wynagrodzenia (łącznie ze składkami)</v>
      </c>
      <c r="B136" s="41" t="str">
        <f>'[1]tablica ESA'!C142</f>
        <v>% PKB</v>
      </c>
      <c r="C136" s="42">
        <f>'[1]tablica ESA'!D142</f>
        <v>10.9</v>
      </c>
      <c r="D136" s="42">
        <f>'[1]tablica ESA'!E142</f>
        <v>10.7</v>
      </c>
      <c r="E136" s="42">
        <f>'[1]tablica ESA'!F142</f>
        <v>10.5</v>
      </c>
      <c r="F136" s="42">
        <f>'[1]tablica ESA'!G142</f>
        <v>10.8</v>
      </c>
      <c r="G136" s="42">
        <f>'[1]tablica ESA'!H142</f>
        <v>11</v>
      </c>
      <c r="H136" s="42">
        <f>'[1]tablica ESA'!I142</f>
        <v>11</v>
      </c>
      <c r="I136" s="42">
        <f>'[1]tablica ESA'!J142</f>
        <v>10.5</v>
      </c>
      <c r="J136" s="42">
        <f>'[1]tablica ESA'!K142</f>
        <v>10.3</v>
      </c>
      <c r="K136" s="42">
        <f>'[1]tablica ESA'!L142</f>
        <v>10.4</v>
      </c>
      <c r="L136" s="42">
        <f>'[1]tablica ESA'!M142</f>
        <v>10.4</v>
      </c>
      <c r="M136" s="42">
        <f>'[1]tablica ESA'!N142</f>
        <v>10.199999999999999</v>
      </c>
      <c r="N136" s="42">
        <f>'[1]tablica ESA'!O142</f>
        <v>10.3</v>
      </c>
    </row>
    <row r="137" spans="1:14">
      <c r="A137" s="40" t="str">
        <f>'[1]tablica ESA'!B143</f>
        <v>Zużycie pośrednie</v>
      </c>
      <c r="B137" s="41" t="str">
        <f>'[1]tablica ESA'!C143</f>
        <v>% PKB</v>
      </c>
      <c r="C137" s="42">
        <f>'[1]tablica ESA'!D143</f>
        <v>6.2</v>
      </c>
      <c r="D137" s="42">
        <f>'[1]tablica ESA'!E143</f>
        <v>6.2</v>
      </c>
      <c r="E137" s="42">
        <f>'[1]tablica ESA'!F143</f>
        <v>6.1</v>
      </c>
      <c r="F137" s="42">
        <f>'[1]tablica ESA'!G143</f>
        <v>6.3</v>
      </c>
      <c r="G137" s="42">
        <f>'[1]tablica ESA'!H143</f>
        <v>6</v>
      </c>
      <c r="H137" s="42">
        <f>'[1]tablica ESA'!I143</f>
        <v>6.4</v>
      </c>
      <c r="I137" s="42">
        <f>'[1]tablica ESA'!J143</f>
        <v>5.8</v>
      </c>
      <c r="J137" s="42">
        <f>'[1]tablica ESA'!K143</f>
        <v>5.8</v>
      </c>
      <c r="K137" s="42">
        <f>'[1]tablica ESA'!L143</f>
        <v>5.8</v>
      </c>
      <c r="L137" s="42">
        <f>'[1]tablica ESA'!M143</f>
        <v>5.9</v>
      </c>
      <c r="M137" s="42">
        <f>'[1]tablica ESA'!N143</f>
        <v>5.9</v>
      </c>
      <c r="N137" s="42">
        <f>'[1]tablica ESA'!O143</f>
        <v>5.8</v>
      </c>
    </row>
    <row r="138" spans="1:14">
      <c r="A138" s="40" t="str">
        <f>'[1]tablica ESA'!B144</f>
        <v>Świadczenia socjalne</v>
      </c>
      <c r="B138" s="41" t="str">
        <f>'[1]tablica ESA'!C144</f>
        <v>% PKB</v>
      </c>
      <c r="C138" s="42">
        <f>'[1]tablica ESA'!D144</f>
        <v>17.399999999999999</v>
      </c>
      <c r="D138" s="42">
        <f>'[1]tablica ESA'!E144</f>
        <v>17.100000000000001</v>
      </c>
      <c r="E138" s="42">
        <f>'[1]tablica ESA'!F144</f>
        <v>15.9</v>
      </c>
      <c r="F138" s="42">
        <f>'[1]tablica ESA'!G144</f>
        <v>15.9</v>
      </c>
      <c r="G138" s="42">
        <f>'[1]tablica ESA'!H144</f>
        <v>16.399999999999999</v>
      </c>
      <c r="H138" s="42">
        <f>'[1]tablica ESA'!I144</f>
        <v>16.600000000000001</v>
      </c>
      <c r="I138" s="42">
        <f>'[1]tablica ESA'!J144</f>
        <v>15.6</v>
      </c>
      <c r="J138" s="42">
        <f>'[1]tablica ESA'!K144</f>
        <v>15.9</v>
      </c>
      <c r="K138" s="42">
        <f>'[1]tablica ESA'!L144</f>
        <v>16.399999999999999</v>
      </c>
      <c r="L138" s="42">
        <f>'[1]tablica ESA'!M144</f>
        <v>16.3</v>
      </c>
      <c r="M138" s="42">
        <f>'[1]tablica ESA'!N144</f>
        <v>16.2</v>
      </c>
      <c r="N138" s="42">
        <f>'[1]tablica ESA'!O144</f>
        <v>17.2</v>
      </c>
    </row>
    <row r="139" spans="1:14">
      <c r="A139" s="40" t="str">
        <f>'[1]tablica ESA'!B145</f>
        <v>Odsetki</v>
      </c>
      <c r="B139" s="41" t="str">
        <f>'[1]tablica ESA'!C145</f>
        <v>% PKB</v>
      </c>
      <c r="C139" s="42">
        <f>'[1]tablica ESA'!D145</f>
        <v>2.5</v>
      </c>
      <c r="D139" s="42">
        <f>'[1]tablica ESA'!E145</f>
        <v>2.4</v>
      </c>
      <c r="E139" s="42">
        <f>'[1]tablica ESA'!F145</f>
        <v>2.2000000000000002</v>
      </c>
      <c r="F139" s="42">
        <f>'[1]tablica ESA'!G145</f>
        <v>2.1</v>
      </c>
      <c r="G139" s="42">
        <f>'[1]tablica ESA'!H145</f>
        <v>2.5</v>
      </c>
      <c r="H139" s="42">
        <f>'[1]tablica ESA'!I145</f>
        <v>2.5</v>
      </c>
      <c r="I139" s="42">
        <f>'[1]tablica ESA'!J145</f>
        <v>2.5</v>
      </c>
      <c r="J139" s="42">
        <f>'[1]tablica ESA'!K145</f>
        <v>2.7</v>
      </c>
      <c r="K139" s="42">
        <f>'[1]tablica ESA'!L145</f>
        <v>2.5</v>
      </c>
      <c r="L139" s="42">
        <f>'[1]tablica ESA'!M145</f>
        <v>1.9</v>
      </c>
      <c r="M139" s="42">
        <f>'[1]tablica ESA'!N145</f>
        <v>1.8</v>
      </c>
      <c r="N139" s="42">
        <f>'[1]tablica ESA'!O145</f>
        <v>1.7</v>
      </c>
    </row>
    <row r="140" spans="1:14">
      <c r="A140" s="40" t="str">
        <f>'[1]tablica ESA'!B146</f>
        <v>Inwestycje</v>
      </c>
      <c r="B140" s="41" t="str">
        <f>'[1]tablica ESA'!C146</f>
        <v>% PKB</v>
      </c>
      <c r="C140" s="42">
        <f>'[1]tablica ESA'!D146</f>
        <v>3.4</v>
      </c>
      <c r="D140" s="42">
        <f>'[1]tablica ESA'!E146</f>
        <v>4</v>
      </c>
      <c r="E140" s="42">
        <f>'[1]tablica ESA'!F146</f>
        <v>4.5</v>
      </c>
      <c r="F140" s="42">
        <f>'[1]tablica ESA'!G146</f>
        <v>4.8</v>
      </c>
      <c r="G140" s="42">
        <f>'[1]tablica ESA'!H146</f>
        <v>5</v>
      </c>
      <c r="H140" s="42">
        <f>'[1]tablica ESA'!I146</f>
        <v>5.6</v>
      </c>
      <c r="I140" s="42">
        <f>'[1]tablica ESA'!J146</f>
        <v>5.8</v>
      </c>
      <c r="J140" s="42">
        <f>'[1]tablica ESA'!K146</f>
        <v>4.7</v>
      </c>
      <c r="K140" s="42">
        <f>'[1]tablica ESA'!L146</f>
        <v>4.0999999999999996</v>
      </c>
      <c r="L140" s="42">
        <f>'[1]tablica ESA'!M146</f>
        <v>4.5</v>
      </c>
      <c r="M140" s="42">
        <f>'[1]tablica ESA'!N146</f>
        <v>4.4000000000000004</v>
      </c>
      <c r="N140" s="42">
        <f>'[1]tablica ESA'!O146</f>
        <v>3.3</v>
      </c>
    </row>
    <row r="141" spans="1:14">
      <c r="A141" s="40" t="str">
        <f>'[1]tablica ESA'!B147</f>
        <v>Pozostałe</v>
      </c>
      <c r="B141" s="41" t="str">
        <f>'[1]tablica ESA'!C147</f>
        <v>%PKB</v>
      </c>
      <c r="C141" s="42">
        <f>'[1]tablica ESA'!D147</f>
        <v>3.9543326992896253</v>
      </c>
      <c r="D141" s="42">
        <f>'[1]tablica ESA'!E147</f>
        <v>4.2081688202919363</v>
      </c>
      <c r="E141" s="42">
        <f>'[1]tablica ESA'!F147</f>
        <v>3.979269201460081</v>
      </c>
      <c r="F141" s="42">
        <f>'[1]tablica ESA'!G147</f>
        <v>4.3093333250393249</v>
      </c>
      <c r="G141" s="42">
        <f>'[1]tablica ESA'!H147</f>
        <v>4.0960991336590364</v>
      </c>
      <c r="H141" s="42">
        <f>'[1]tablica ESA'!I147</f>
        <v>3.7380552232516915</v>
      </c>
      <c r="I141" s="42">
        <f>'[1]tablica ESA'!J147</f>
        <v>3.4809514600657518</v>
      </c>
      <c r="J141" s="42">
        <f>'[1]tablica ESA'!K147</f>
        <v>3.4336120467020828</v>
      </c>
      <c r="K141" s="42">
        <f>'[1]tablica ESA'!L147</f>
        <v>3.3402098691365865</v>
      </c>
      <c r="L141" s="42">
        <f>'[1]tablica ESA'!M147</f>
        <v>3.2213450686862375</v>
      </c>
      <c r="M141" s="42">
        <f>'[1]tablica ESA'!N147</f>
        <v>3.1060772369132605</v>
      </c>
      <c r="N141" s="42">
        <f>'[1]tablica ESA'!O147</f>
        <v>2.9684993984888481</v>
      </c>
    </row>
    <row r="142" spans="1:14">
      <c r="A142" s="44" t="str">
        <f>'[1]tablica ESA'!B148</f>
        <v>Wynik</v>
      </c>
      <c r="B142" s="45" t="str">
        <f>'[1]tablica ESA'!C148</f>
        <v>%PKB</v>
      </c>
      <c r="C142" s="46">
        <f>'[1]tablica ESA'!D148</f>
        <v>-4</v>
      </c>
      <c r="D142" s="46">
        <f>'[1]tablica ESA'!E148</f>
        <v>-3.6</v>
      </c>
      <c r="E142" s="46">
        <f>'[1]tablica ESA'!F148</f>
        <v>-1.9</v>
      </c>
      <c r="F142" s="46">
        <f>'[1]tablica ESA'!G148</f>
        <v>-3.6</v>
      </c>
      <c r="G142" s="46">
        <f>'[1]tablica ESA'!H148</f>
        <v>-7.3</v>
      </c>
      <c r="H142" s="46">
        <f>'[1]tablica ESA'!I148</f>
        <v>-7.3</v>
      </c>
      <c r="I142" s="46">
        <f>'[1]tablica ESA'!J148</f>
        <v>-4.8</v>
      </c>
      <c r="J142" s="46">
        <f>'[1]tablica ESA'!K148</f>
        <v>-3.7</v>
      </c>
      <c r="K142" s="46">
        <f>'[1]tablica ESA'!L148</f>
        <v>-4.0999999999999996</v>
      </c>
      <c r="L142" s="46">
        <f>'[1]tablica ESA'!M148</f>
        <v>-3.5</v>
      </c>
      <c r="M142" s="46">
        <f>'[1]tablica ESA'!N148</f>
        <v>-2.6</v>
      </c>
      <c r="N142" s="46">
        <f>'[1]tablica ESA'!O148</f>
        <v>-2.4</v>
      </c>
    </row>
    <row r="143" spans="1:14">
      <c r="A143" s="48" t="str">
        <f>'[1]tablica ESA'!B149</f>
        <v>Spożycie</v>
      </c>
      <c r="B143" s="49" t="str">
        <f>'[1]tablica ESA'!C149</f>
        <v>%PKB</v>
      </c>
      <c r="C143" s="50">
        <f>'[1]tablica ESA'!D149</f>
        <v>18.3</v>
      </c>
      <c r="D143" s="50">
        <f>'[1]tablica ESA'!E149</f>
        <v>18.5</v>
      </c>
      <c r="E143" s="50">
        <f>'[1]tablica ESA'!F149</f>
        <v>18.100000000000001</v>
      </c>
      <c r="F143" s="50">
        <f>'[1]tablica ESA'!G149</f>
        <v>18.600000000000001</v>
      </c>
      <c r="G143" s="50">
        <f>'[1]tablica ESA'!H149</f>
        <v>18.7</v>
      </c>
      <c r="H143" s="50">
        <f>'[1]tablica ESA'!I149</f>
        <v>19.100000000000001</v>
      </c>
      <c r="I143" s="50">
        <f>'[1]tablica ESA'!J149</f>
        <v>18.100000000000001</v>
      </c>
      <c r="J143" s="50">
        <f>'[1]tablica ESA'!K149</f>
        <v>17.899999999999999</v>
      </c>
      <c r="K143" s="50">
        <f>'[1]tablica ESA'!L149</f>
        <v>18.100000000000001</v>
      </c>
      <c r="L143" s="50">
        <f>'[1]tablica ESA'!M149</f>
        <v>18.100000000000001</v>
      </c>
      <c r="M143" s="50">
        <f>'[1]tablica ESA'!N149</f>
        <v>18</v>
      </c>
      <c r="N143" s="50">
        <f>'[1]tablica ESA'!O149</f>
        <v>17.899999999999999</v>
      </c>
    </row>
    <row r="144" spans="1:14">
      <c r="A144" s="52" t="str">
        <f>'[1]tablica ESA'!B150</f>
        <v>Zakupy netto</v>
      </c>
      <c r="B144" s="53" t="str">
        <f>'[1]tablica ESA'!C150</f>
        <v>%PKB</v>
      </c>
      <c r="C144" s="55">
        <f>'[1]tablica ESA'!D150</f>
        <v>17.399999999999999</v>
      </c>
      <c r="D144" s="55">
        <f>'[1]tablica ESA'!E150</f>
        <v>17.100000000000001</v>
      </c>
      <c r="E144" s="55">
        <f>'[1]tablica ESA'!F150</f>
        <v>15.9</v>
      </c>
      <c r="F144" s="55">
        <f>'[1]tablica ESA'!G150</f>
        <v>15.9</v>
      </c>
      <c r="G144" s="55">
        <f>'[1]tablica ESA'!H150</f>
        <v>16.399999999999999</v>
      </c>
      <c r="H144" s="55">
        <f>'[1]tablica ESA'!I150</f>
        <v>16.600000000000001</v>
      </c>
      <c r="I144" s="55">
        <f>'[1]tablica ESA'!J150</f>
        <v>15.6</v>
      </c>
      <c r="J144" s="55">
        <f>'[1]tablica ESA'!K150</f>
        <v>15.9</v>
      </c>
      <c r="K144" s="55">
        <f>'[1]tablica ESA'!L150</f>
        <v>16.399999999999999</v>
      </c>
      <c r="L144" s="55">
        <f>'[1]tablica ESA'!M150</f>
        <v>16.3</v>
      </c>
      <c r="M144" s="55">
        <f>'[1]tablica ESA'!N150</f>
        <v>16.2</v>
      </c>
      <c r="N144" s="55">
        <f>'[1]tablica ESA'!O150</f>
        <v>17.2</v>
      </c>
    </row>
    <row r="145" spans="1:14">
      <c r="A145" s="212">
        <f>'[1]tablica ESA'!B151</f>
        <v>0</v>
      </c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</row>
    <row r="146" spans="1:14">
      <c r="A146" s="208" t="str">
        <f>'[1]tablica ESA'!B152</f>
        <v>SEKTOR INSTYTUCJI RZĄDOWYCH I SAMORZĄDOWYCH</v>
      </c>
      <c r="B146" s="208"/>
      <c r="C146" s="208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</row>
    <row r="147" spans="1:14">
      <c r="A147" s="34"/>
      <c r="B147" s="71"/>
      <c r="C147" s="72">
        <f>'[1]tablica ESA'!D153</f>
        <v>38353</v>
      </c>
      <c r="D147" s="72">
        <f>'[1]tablica ESA'!E153</f>
        <v>38718</v>
      </c>
      <c r="E147" s="72">
        <f>'[1]tablica ESA'!F153</f>
        <v>39083</v>
      </c>
      <c r="F147" s="72">
        <f>'[1]tablica ESA'!G153</f>
        <v>39448</v>
      </c>
      <c r="G147" s="72">
        <f>'[1]tablica ESA'!H153</f>
        <v>39814</v>
      </c>
      <c r="H147" s="72">
        <f>'[1]tablica ESA'!I153</f>
        <v>40179</v>
      </c>
      <c r="I147" s="72">
        <f>'[1]tablica ESA'!J153</f>
        <v>40544</v>
      </c>
      <c r="J147" s="72">
        <f>'[1]tablica ESA'!K153</f>
        <v>40909</v>
      </c>
      <c r="K147" s="72">
        <f>'[1]tablica ESA'!L153</f>
        <v>41275</v>
      </c>
      <c r="L147" s="72">
        <f>'[1]tablica ESA'!M153</f>
        <v>41640</v>
      </c>
      <c r="M147" s="72">
        <f>'[1]tablica ESA'!N153</f>
        <v>42005</v>
      </c>
      <c r="N147" s="72">
        <f>'[1]tablica ESA'!O153</f>
        <v>42370</v>
      </c>
    </row>
    <row r="148" spans="1:14">
      <c r="A148" s="30" t="str">
        <f>'[1]tablica ESA'!B154</f>
        <v>Dochody</v>
      </c>
      <c r="B148" s="37" t="str">
        <f>'[1]tablica ESA'!C154</f>
        <v>%</v>
      </c>
      <c r="C148" s="73">
        <f>'[1]tablica ESA'!D154</f>
        <v>100</v>
      </c>
      <c r="D148" s="73">
        <f>'[1]tablica ESA'!E154</f>
        <v>100</v>
      </c>
      <c r="E148" s="73">
        <f>'[1]tablica ESA'!F154</f>
        <v>100</v>
      </c>
      <c r="F148" s="73">
        <f>'[1]tablica ESA'!G154</f>
        <v>100</v>
      </c>
      <c r="G148" s="73">
        <f>'[1]tablica ESA'!H154</f>
        <v>100</v>
      </c>
      <c r="H148" s="73">
        <f>'[1]tablica ESA'!I154</f>
        <v>100</v>
      </c>
      <c r="I148" s="73">
        <f>'[1]tablica ESA'!J154</f>
        <v>100</v>
      </c>
      <c r="J148" s="73">
        <f>'[1]tablica ESA'!K154</f>
        <v>100</v>
      </c>
      <c r="K148" s="73">
        <f>'[1]tablica ESA'!L154</f>
        <v>100</v>
      </c>
      <c r="L148" s="73">
        <f>'[1]tablica ESA'!M154</f>
        <v>100</v>
      </c>
      <c r="M148" s="73">
        <f>'[1]tablica ESA'!N154</f>
        <v>100</v>
      </c>
      <c r="N148" s="73">
        <f>'[1]tablica ESA'!O154</f>
        <v>100</v>
      </c>
    </row>
    <row r="149" spans="1:14">
      <c r="A149" s="40" t="str">
        <f>'[1]tablica ESA'!B155</f>
        <v>Podatkowe</v>
      </c>
      <c r="B149" s="37" t="str">
        <f>'[1]tablica ESA'!C155</f>
        <v>%</v>
      </c>
      <c r="C149" s="74">
        <f>'[1]tablica ESA'!D155</f>
        <v>51.275054406644003</v>
      </c>
      <c r="D149" s="74">
        <f>'[1]tablica ESA'!E155</f>
        <v>52.407504502245416</v>
      </c>
      <c r="E149" s="74">
        <f>'[1]tablica ESA'!F155</f>
        <v>54.994051178234052</v>
      </c>
      <c r="F149" s="74">
        <f>'[1]tablica ESA'!G155</f>
        <v>56.06961552460681</v>
      </c>
      <c r="G149" s="74">
        <f>'[1]tablica ESA'!H155</f>
        <v>53.078996836104011</v>
      </c>
      <c r="H149" s="74">
        <f>'[1]tablica ESA'!I155</f>
        <v>53.248467907450284</v>
      </c>
      <c r="I149" s="74">
        <f>'[1]tablica ESA'!J155</f>
        <v>52.72373668039485</v>
      </c>
      <c r="J149" s="74">
        <f>'[1]tablica ESA'!K155</f>
        <v>51.029433666470702</v>
      </c>
      <c r="K149" s="74">
        <f>'[1]tablica ESA'!L155</f>
        <v>50.860333968642394</v>
      </c>
      <c r="L149" s="74">
        <f>'[1]tablica ESA'!M155</f>
        <v>50.619258293975342</v>
      </c>
      <c r="M149" s="74">
        <f>'[1]tablica ESA'!N155</f>
        <v>50.701533648160257</v>
      </c>
      <c r="N149" s="74">
        <f>'[1]tablica ESA'!O155</f>
        <v>52.945037098012158</v>
      </c>
    </row>
    <row r="150" spans="1:14">
      <c r="A150" s="40" t="str">
        <f>'[1]tablica ESA'!B156</f>
        <v>Składki na ubezpieczenia społeczne</v>
      </c>
      <c r="B150" s="37" t="str">
        <f>'[1]tablica ESA'!C156</f>
        <v>%</v>
      </c>
      <c r="C150" s="74">
        <f>'[1]tablica ESA'!D156</f>
        <v>32.604181244159093</v>
      </c>
      <c r="D150" s="74">
        <f>'[1]tablica ESA'!E156</f>
        <v>31.676203068365744</v>
      </c>
      <c r="E150" s="74">
        <f>'[1]tablica ESA'!F156</f>
        <v>30.852038619383571</v>
      </c>
      <c r="F150" s="74">
        <f>'[1]tablica ESA'!G156</f>
        <v>29.870883699545985</v>
      </c>
      <c r="G150" s="74">
        <f>'[1]tablica ESA'!H156</f>
        <v>31.888049137084113</v>
      </c>
      <c r="H150" s="74">
        <f>'[1]tablica ESA'!I156</f>
        <v>30.807876403706164</v>
      </c>
      <c r="I150" s="74">
        <f>'[1]tablica ESA'!J156</f>
        <v>31.135353337255673</v>
      </c>
      <c r="J150" s="74">
        <f>'[1]tablica ESA'!K156</f>
        <v>33.262002743484217</v>
      </c>
      <c r="K150" s="74">
        <f>'[1]tablica ESA'!L156</f>
        <v>34.704659717483551</v>
      </c>
      <c r="L150" s="74">
        <f>'[1]tablica ESA'!M156</f>
        <v>34.357990870867404</v>
      </c>
      <c r="M150" s="74">
        <f>'[1]tablica ESA'!N156</f>
        <v>34.846918807549578</v>
      </c>
      <c r="N150" s="74">
        <f>'[1]tablica ESA'!O156</f>
        <v>35.926532587294346</v>
      </c>
    </row>
    <row r="151" spans="1:14">
      <c r="A151" s="40" t="str">
        <f>'[1]tablica ESA'!B157</f>
        <v>Pozostałe</v>
      </c>
      <c r="B151" s="37" t="str">
        <f>'[1]tablica ESA'!C157</f>
        <v>%</v>
      </c>
      <c r="C151" s="74">
        <f>'[1]tablica ESA'!D157</f>
        <v>16.120764349196904</v>
      </c>
      <c r="D151" s="74">
        <f>'[1]tablica ESA'!E157</f>
        <v>15.916292429388831</v>
      </c>
      <c r="E151" s="74">
        <f>'[1]tablica ESA'!F157</f>
        <v>14.153910202382386</v>
      </c>
      <c r="F151" s="74">
        <f>'[1]tablica ESA'!G157</f>
        <v>14.059500775847205</v>
      </c>
      <c r="G151" s="74">
        <f>'[1]tablica ESA'!H157</f>
        <v>15.032954026811893</v>
      </c>
      <c r="H151" s="74">
        <f>'[1]tablica ESA'!I157</f>
        <v>15.943655688843561</v>
      </c>
      <c r="I151" s="74">
        <f>'[1]tablica ESA'!J157</f>
        <v>16.140909982349481</v>
      </c>
      <c r="J151" s="74">
        <f>'[1]tablica ESA'!K157</f>
        <v>15.708563590045072</v>
      </c>
      <c r="K151" s="74">
        <f>'[1]tablica ESA'!L157</f>
        <v>14.435006313874052</v>
      </c>
      <c r="L151" s="74">
        <f>'[1]tablica ESA'!M157</f>
        <v>15.022750835157245</v>
      </c>
      <c r="M151" s="74">
        <f>'[1]tablica ESA'!N157</f>
        <v>14.451547544290175</v>
      </c>
      <c r="N151" s="74">
        <f>'[1]tablica ESA'!O157</f>
        <v>11.128430314693482</v>
      </c>
    </row>
    <row r="152" spans="1:14">
      <c r="A152" s="30" t="str">
        <f>'[1]tablica ESA'!B158</f>
        <v>Wydatki</v>
      </c>
      <c r="B152" s="37" t="str">
        <f>'[1]tablica ESA'!C158</f>
        <v>%</v>
      </c>
      <c r="C152" s="73">
        <f>'[1]tablica ESA'!D158</f>
        <v>100</v>
      </c>
      <c r="D152" s="73">
        <f>'[1]tablica ESA'!E158</f>
        <v>100</v>
      </c>
      <c r="E152" s="73">
        <f>'[1]tablica ESA'!F158</f>
        <v>100</v>
      </c>
      <c r="F152" s="73">
        <f>'[1]tablica ESA'!G158</f>
        <v>100</v>
      </c>
      <c r="G152" s="73">
        <f>'[1]tablica ESA'!H158</f>
        <v>100</v>
      </c>
      <c r="H152" s="73">
        <f>'[1]tablica ESA'!I158</f>
        <v>100</v>
      </c>
      <c r="I152" s="73">
        <f>'[1]tablica ESA'!J158</f>
        <v>100</v>
      </c>
      <c r="J152" s="73">
        <f>'[1]tablica ESA'!K158</f>
        <v>100</v>
      </c>
      <c r="K152" s="73">
        <f>'[1]tablica ESA'!L158</f>
        <v>100</v>
      </c>
      <c r="L152" s="73">
        <f>'[1]tablica ESA'!M158</f>
        <v>100</v>
      </c>
      <c r="M152" s="73">
        <f>'[1]tablica ESA'!N158</f>
        <v>100</v>
      </c>
      <c r="N152" s="73">
        <f>'[1]tablica ESA'!O158</f>
        <v>100</v>
      </c>
    </row>
    <row r="153" spans="1:14">
      <c r="A153" s="40" t="str">
        <f>'[1]tablica ESA'!B159</f>
        <v>Wynagrodzenia (łącznie ze składkami)</v>
      </c>
      <c r="B153" s="37" t="str">
        <f>'[1]tablica ESA'!C159</f>
        <v>%</v>
      </c>
      <c r="C153" s="74">
        <f>'[1]tablica ESA'!D159</f>
        <v>24.688473431482389</v>
      </c>
      <c r="D153" s="74">
        <f>'[1]tablica ESA'!E159</f>
        <v>23.964659018683648</v>
      </c>
      <c r="E153" s="74">
        <f>'[1]tablica ESA'!F159</f>
        <v>24.247928299535758</v>
      </c>
      <c r="F153" s="74">
        <f>'[1]tablica ESA'!G159</f>
        <v>24.483116608893031</v>
      </c>
      <c r="G153" s="74">
        <f>'[1]tablica ESA'!H159</f>
        <v>24.426457089292029</v>
      </c>
      <c r="H153" s="74">
        <f>'[1]tablica ESA'!I159</f>
        <v>24.005745754878003</v>
      </c>
      <c r="I153" s="74">
        <f>'[1]tablica ESA'!J159</f>
        <v>23.989723760603191</v>
      </c>
      <c r="J153" s="74">
        <f>'[1]tablica ESA'!K159</f>
        <v>24.067316797824681</v>
      </c>
      <c r="K153" s="74">
        <f>'[1]tablica ESA'!L159</f>
        <v>24.346363315566677</v>
      </c>
      <c r="L153" s="74">
        <f>'[1]tablica ESA'!M159</f>
        <v>24.591958954802838</v>
      </c>
      <c r="M153" s="74">
        <f>'[1]tablica ESA'!N159</f>
        <v>24.631190906736229</v>
      </c>
      <c r="N153" s="74">
        <f>'[1]tablica ESA'!O159</f>
        <v>24.929736579261199</v>
      </c>
    </row>
    <row r="154" spans="1:14">
      <c r="A154" s="40" t="str">
        <f>'[1]tablica ESA'!B160</f>
        <v>Zużycie pośrednie</v>
      </c>
      <c r="B154" s="37" t="str">
        <f>'[1]tablica ESA'!C160</f>
        <v>%</v>
      </c>
      <c r="C154" s="74">
        <f>'[1]tablica ESA'!D160</f>
        <v>13.974307392636884</v>
      </c>
      <c r="D154" s="74">
        <f>'[1]tablica ESA'!E160</f>
        <v>14.003821893872177</v>
      </c>
      <c r="E154" s="74">
        <f>'[1]tablica ESA'!F160</f>
        <v>14.181895593718203</v>
      </c>
      <c r="F154" s="74">
        <f>'[1]tablica ESA'!G160</f>
        <v>14.273899808203272</v>
      </c>
      <c r="G154" s="74">
        <f>'[1]tablica ESA'!H160</f>
        <v>13.28692876812746</v>
      </c>
      <c r="H154" s="74">
        <f>'[1]tablica ESA'!I160</f>
        <v>14.021967996568256</v>
      </c>
      <c r="I154" s="74">
        <f>'[1]tablica ESA'!J160</f>
        <v>13.307904586921071</v>
      </c>
      <c r="J154" s="74">
        <f>'[1]tablica ESA'!K160</f>
        <v>13.641866268966336</v>
      </c>
      <c r="K154" s="74">
        <f>'[1]tablica ESA'!L160</f>
        <v>13.682119073904275</v>
      </c>
      <c r="L154" s="74">
        <f>'[1]tablica ESA'!M160</f>
        <v>13.927407444918863</v>
      </c>
      <c r="M154" s="74">
        <f>'[1]tablica ESA'!N160</f>
        <v>14.08376499182237</v>
      </c>
      <c r="N154" s="74">
        <f>'[1]tablica ESA'!O160</f>
        <v>14.00595095501963</v>
      </c>
    </row>
    <row r="155" spans="1:14">
      <c r="A155" s="40" t="str">
        <f>'[1]tablica ESA'!B161</f>
        <v>Świadczenia socjalne</v>
      </c>
      <c r="B155" s="37" t="str">
        <f>'[1]tablica ESA'!C161</f>
        <v>%</v>
      </c>
      <c r="C155" s="74">
        <f>'[1]tablica ESA'!D161</f>
        <v>39.194276550566293</v>
      </c>
      <c r="D155" s="74">
        <f>'[1]tablica ESA'!E161</f>
        <v>38.297809857633403</v>
      </c>
      <c r="E155" s="74">
        <f>'[1]tablica ESA'!F161</f>
        <v>36.927926502727438</v>
      </c>
      <c r="F155" s="74">
        <f>'[1]tablica ESA'!G161</f>
        <v>35.876722211469094</v>
      </c>
      <c r="G155" s="74">
        <f>'[1]tablica ESA'!H161</f>
        <v>36.544892524561874</v>
      </c>
      <c r="H155" s="74">
        <f>'[1]tablica ESA'!I161</f>
        <v>36.163817452957012</v>
      </c>
      <c r="I155" s="74">
        <f>'[1]tablica ESA'!J161</f>
        <v>35.666289890618572</v>
      </c>
      <c r="J155" s="74">
        <f>'[1]tablica ESA'!K161</f>
        <v>37.040284350004939</v>
      </c>
      <c r="K155" s="74">
        <f>'[1]tablica ESA'!L161</f>
        <v>38.547877142237638</v>
      </c>
      <c r="L155" s="74">
        <f>'[1]tablica ESA'!M161</f>
        <v>38.580121195841535</v>
      </c>
      <c r="M155" s="74">
        <f>'[1]tablica ESA'!N161</f>
        <v>39.028247895552042</v>
      </c>
      <c r="N155" s="74">
        <f>'[1]tablica ESA'!O161</f>
        <v>41.703811046051179</v>
      </c>
    </row>
    <row r="156" spans="1:14">
      <c r="A156" s="40" t="str">
        <f>'[1]tablica ESA'!B162</f>
        <v>Odsetki</v>
      </c>
      <c r="B156" s="37" t="str">
        <f>'[1]tablica ESA'!C162</f>
        <v>%</v>
      </c>
      <c r="C156" s="74">
        <f>'[1]tablica ESA'!D162</f>
        <v>5.560166542622123</v>
      </c>
      <c r="D156" s="74">
        <f>'[1]tablica ESA'!E162</f>
        <v>5.3133134896911649</v>
      </c>
      <c r="E156" s="74">
        <f>'[1]tablica ESA'!F162</f>
        <v>5.0507891308720962</v>
      </c>
      <c r="F156" s="74">
        <f>'[1]tablica ESA'!G162</f>
        <v>4.7843606482377581</v>
      </c>
      <c r="G156" s="74">
        <f>'[1]tablica ESA'!H162</f>
        <v>5.4558340334022049</v>
      </c>
      <c r="H156" s="74">
        <f>'[1]tablica ESA'!I162</f>
        <v>5.4344509662353824</v>
      </c>
      <c r="I156" s="74">
        <f>'[1]tablica ESA'!J162</f>
        <v>5.7684558437383169</v>
      </c>
      <c r="J156" s="74">
        <f>'[1]tablica ESA'!K162</f>
        <v>6.2034661245564191</v>
      </c>
      <c r="K156" s="74">
        <f>'[1]tablica ESA'!L162</f>
        <v>5.8812775552025212</v>
      </c>
      <c r="L156" s="74">
        <f>'[1]tablica ESA'!M162</f>
        <v>4.6102500703186884</v>
      </c>
      <c r="M156" s="74">
        <f>'[1]tablica ESA'!N162</f>
        <v>4.2178818872188932</v>
      </c>
      <c r="N156" s="74">
        <f>'[1]tablica ESA'!O162</f>
        <v>4.1349057678185019</v>
      </c>
    </row>
    <row r="157" spans="1:14">
      <c r="A157" s="40" t="str">
        <f>'[1]tablica ESA'!B163</f>
        <v>Inwestycje</v>
      </c>
      <c r="B157" s="37" t="str">
        <f>'[1]tablica ESA'!C163</f>
        <v>%</v>
      </c>
      <c r="C157" s="74">
        <f>'[1]tablica ESA'!D163</f>
        <v>7.6546691088054892</v>
      </c>
      <c r="D157" s="74">
        <f>'[1]tablica ESA'!E163</f>
        <v>8.9768357991051477</v>
      </c>
      <c r="E157" s="74">
        <f>'[1]tablica ESA'!F163</f>
        <v>10.361724857866603</v>
      </c>
      <c r="F157" s="74">
        <f>'[1]tablica ESA'!G163</f>
        <v>10.830004750928191</v>
      </c>
      <c r="G157" s="74">
        <f>'[1]tablica ESA'!H163</f>
        <v>11.170342163391208</v>
      </c>
      <c r="H157" s="74">
        <f>'[1]tablica ESA'!I163</f>
        <v>12.213656287855674</v>
      </c>
      <c r="I157" s="74">
        <f>'[1]tablica ESA'!J163</f>
        <v>13.333507901386509</v>
      </c>
      <c r="J157" s="74">
        <f>'[1]tablica ESA'!K163</f>
        <v>11.031886225614709</v>
      </c>
      <c r="K157" s="74">
        <f>'[1]tablica ESA'!L163</f>
        <v>9.699431287546286</v>
      </c>
      <c r="L157" s="74">
        <f>'[1]tablica ESA'!M163</f>
        <v>10.66700096712278</v>
      </c>
      <c r="M157" s="74">
        <f>'[1]tablica ESA'!N163</f>
        <v>10.565544940733403</v>
      </c>
      <c r="N157" s="74">
        <f>'[1]tablica ESA'!O163</f>
        <v>8.0320875075761435</v>
      </c>
    </row>
    <row r="158" spans="1:14">
      <c r="A158" s="58" t="str">
        <f>'[1]tablica ESA'!B164</f>
        <v>Pozostałe</v>
      </c>
      <c r="B158" s="76" t="str">
        <f>'[1]tablica ESA'!C164</f>
        <v>%</v>
      </c>
      <c r="C158" s="75">
        <f>'[1]tablica ESA'!D164</f>
        <v>8.9281069738868108</v>
      </c>
      <c r="D158" s="75">
        <f>'[1]tablica ESA'!E164</f>
        <v>9.4435599410144615</v>
      </c>
      <c r="E158" s="75">
        <f>'[1]tablica ESA'!F164</f>
        <v>9.2297356152799015</v>
      </c>
      <c r="F158" s="75">
        <f>'[1]tablica ESA'!G164</f>
        <v>9.751895972268656</v>
      </c>
      <c r="G158" s="75">
        <f>'[1]tablica ESA'!H164</f>
        <v>9.1155454212252245</v>
      </c>
      <c r="H158" s="75">
        <f>'[1]tablica ESA'!I164</f>
        <v>8.1603615415056794</v>
      </c>
      <c r="I158" s="75">
        <f>'[1]tablica ESA'!J164</f>
        <v>7.9341180167323486</v>
      </c>
      <c r="J158" s="75">
        <f>'[1]tablica ESA'!K164</f>
        <v>8.0151802330329094</v>
      </c>
      <c r="K158" s="75">
        <f>'[1]tablica ESA'!L164</f>
        <v>7.8429316255426009</v>
      </c>
      <c r="L158" s="75">
        <f>'[1]tablica ESA'!M164</f>
        <v>7.6232613669952949</v>
      </c>
      <c r="M158" s="75">
        <f>'[1]tablica ESA'!N164</f>
        <v>7.4733693779370762</v>
      </c>
      <c r="N158" s="75">
        <f>'[1]tablica ESA'!O164</f>
        <v>7.1935081442733511</v>
      </c>
    </row>
    <row r="159" spans="1:14">
      <c r="A159" s="56" t="str">
        <f>'[1]tablica ESA'!B165</f>
        <v>Źródło: Eurostat, obliczenia własne.</v>
      </c>
      <c r="B159" s="57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</row>
    <row r="160" spans="1:14" ht="9" customHeight="1"/>
  </sheetData>
  <mergeCells count="15">
    <mergeCell ref="A129:N129"/>
    <mergeCell ref="A145:N145"/>
    <mergeCell ref="A146:N146"/>
    <mergeCell ref="A67:M67"/>
    <mergeCell ref="A68:N68"/>
    <mergeCell ref="A80:N80"/>
    <mergeCell ref="A94:N94"/>
    <mergeCell ref="A96:N96"/>
    <mergeCell ref="A113:N113"/>
    <mergeCell ref="A53:N53"/>
    <mergeCell ref="A1:N1"/>
    <mergeCell ref="A3:N3"/>
    <mergeCell ref="A20:N20"/>
    <mergeCell ref="A36:N36"/>
    <mergeCell ref="A52:N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2" manualBreakCount="2">
    <brk id="66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="80" zoomScaleNormal="100" zoomScaleSheetLayoutView="80" workbookViewId="0">
      <selection activeCell="S28" sqref="S28"/>
    </sheetView>
  </sheetViews>
  <sheetFormatPr defaultRowHeight="12.75"/>
  <cols>
    <col min="1" max="1" width="34.140625" customWidth="1"/>
    <col min="2" max="2" width="9.42578125" customWidth="1"/>
    <col min="3" max="13" width="12.42578125" customWidth="1"/>
  </cols>
  <sheetData>
    <row r="1" spans="1:13" ht="15.75">
      <c r="A1" s="210" t="str">
        <f>'[1]tablica COFOG'!B6</f>
        <v>TAB. 5.    PODSTAWOWE DANE Z ZAKRESU FINANSÓW PUBLICZNYCH (wg. ESA 2010)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>
      <c r="A2" s="214" t="str">
        <f>'[1]tablica COFOG'!B7</f>
        <v>SEKTOR INSTYTUCJI RZĄDOWYCH I SAMORZĄDOWYCH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3">
      <c r="A3" s="77"/>
      <c r="B3" s="78"/>
      <c r="C3" s="79">
        <f>'[1]tablica COFOG'!D8</f>
        <v>38353</v>
      </c>
      <c r="D3" s="79">
        <f>'[1]tablica COFOG'!E8</f>
        <v>38718</v>
      </c>
      <c r="E3" s="79">
        <f>'[1]tablica COFOG'!F8</f>
        <v>39083</v>
      </c>
      <c r="F3" s="79">
        <f>'[1]tablica COFOG'!G8</f>
        <v>39448</v>
      </c>
      <c r="G3" s="79">
        <f>'[1]tablica COFOG'!H8</f>
        <v>39814</v>
      </c>
      <c r="H3" s="79">
        <f>'[1]tablica COFOG'!I8</f>
        <v>40179</v>
      </c>
      <c r="I3" s="79">
        <f>'[1]tablica COFOG'!J8</f>
        <v>40544</v>
      </c>
      <c r="J3" s="79">
        <f>'[1]tablica COFOG'!K8</f>
        <v>40909</v>
      </c>
      <c r="K3" s="79">
        <f>'[1]tablica COFOG'!L8</f>
        <v>41275</v>
      </c>
      <c r="L3" s="79">
        <f>'[1]tablica COFOG'!M8</f>
        <v>41640</v>
      </c>
      <c r="M3" s="79">
        <f>'[1]tablica COFOG'!N8</f>
        <v>42005</v>
      </c>
    </row>
    <row r="4" spans="1:13">
      <c r="A4" s="33" t="str">
        <f>'[1]tablica COFOG'!B9</f>
        <v>Wydatki wg. COFOG</v>
      </c>
      <c r="B4" s="37" t="str">
        <f>'[1]tablica COFOG'!C9</f>
        <v>mld zł</v>
      </c>
      <c r="C4" s="80">
        <f>'[1]tablica COFOG'!D9</f>
        <v>438.68640000000005</v>
      </c>
      <c r="D4" s="80">
        <f>'[1]tablica COFOG'!E9</f>
        <v>476.72699999999998</v>
      </c>
      <c r="E4" s="80">
        <f>'[1]tablica COFOG'!F9</f>
        <v>512.01900000000001</v>
      </c>
      <c r="F4" s="80">
        <f>'[1]tablica COFOG'!G9</f>
        <v>568.30999999999995</v>
      </c>
      <c r="G4" s="80">
        <f>'[1]tablica COFOG'!H9</f>
        <v>616.60599999999999</v>
      </c>
      <c r="H4" s="80">
        <f>'[1]tablica COFOG'!I9</f>
        <v>660.50300000000004</v>
      </c>
      <c r="I4" s="80">
        <f>'[1]tablica COFOG'!J9</f>
        <v>685.81899999999996</v>
      </c>
      <c r="J4" s="80">
        <f>'[1]tablica COFOG'!K9</f>
        <v>696.4</v>
      </c>
      <c r="K4" s="80">
        <f>'[1]tablica COFOG'!L9</f>
        <v>703.03899999999999</v>
      </c>
      <c r="L4" s="80">
        <f>'[1]tablica COFOG'!M9</f>
        <v>724.14730000000009</v>
      </c>
      <c r="M4" s="80">
        <f>'[1]tablica COFOG'!N9</f>
        <v>746.3021</v>
      </c>
    </row>
    <row r="5" spans="1:13">
      <c r="A5" s="40" t="str">
        <f>'[1]tablica COFOG'!B10</f>
        <v>1. Działalność ogólnopaństwowa</v>
      </c>
      <c r="B5" s="81" t="str">
        <f>'[1]tablica COFOG'!C10</f>
        <v>mld zł</v>
      </c>
      <c r="C5" s="74">
        <f>'[1]tablica COFOG'!D10</f>
        <v>58.071599999999997</v>
      </c>
      <c r="D5" s="74">
        <f>'[1]tablica COFOG'!E10</f>
        <v>60.61</v>
      </c>
      <c r="E5" s="74">
        <f>'[1]tablica COFOG'!F10</f>
        <v>64.430999999999997</v>
      </c>
      <c r="F5" s="74">
        <f>'[1]tablica COFOG'!G10</f>
        <v>68.328999999999994</v>
      </c>
      <c r="G5" s="74">
        <f>'[1]tablica COFOG'!H10</f>
        <v>76.152000000000001</v>
      </c>
      <c r="H5" s="74">
        <f>'[1]tablica COFOG'!I10</f>
        <v>81.408000000000001</v>
      </c>
      <c r="I5" s="74">
        <f>'[1]tablica COFOG'!J10</f>
        <v>87.266000000000005</v>
      </c>
      <c r="J5" s="74">
        <f>'[1]tablica COFOG'!K10</f>
        <v>93.259</v>
      </c>
      <c r="K5" s="74">
        <f>'[1]tablica COFOG'!L10</f>
        <v>94.567999999999998</v>
      </c>
      <c r="L5" s="74">
        <f>'[1]tablica COFOG'!M10</f>
        <v>86.51339999999999</v>
      </c>
      <c r="M5" s="74">
        <f>'[1]tablica COFOG'!N10</f>
        <v>88.290600000000012</v>
      </c>
    </row>
    <row r="6" spans="1:13">
      <c r="A6" s="40" t="str">
        <f>'[1]tablica COFOG'!B11</f>
        <v>2. Obrona narodowa</v>
      </c>
      <c r="B6" s="81" t="str">
        <f>'[1]tablica COFOG'!C11</f>
        <v>mld zł</v>
      </c>
      <c r="C6" s="74">
        <f>'[1]tablica COFOG'!D11</f>
        <v>15.475</v>
      </c>
      <c r="D6" s="74">
        <f>'[1]tablica COFOG'!E11</f>
        <v>17.579999999999998</v>
      </c>
      <c r="E6" s="74">
        <f>'[1]tablica COFOG'!F11</f>
        <v>23.032</v>
      </c>
      <c r="F6" s="74">
        <f>'[1]tablica COFOG'!G11</f>
        <v>24.847999999999999</v>
      </c>
      <c r="G6" s="74">
        <f>'[1]tablica COFOG'!H11</f>
        <v>21.026599999999998</v>
      </c>
      <c r="H6" s="74">
        <f>'[1]tablica COFOG'!I11</f>
        <v>23.672000000000001</v>
      </c>
      <c r="I6" s="74">
        <f>'[1]tablica COFOG'!J11</f>
        <v>24.748000000000001</v>
      </c>
      <c r="J6" s="74">
        <f>'[1]tablica COFOG'!K11</f>
        <v>23.948</v>
      </c>
      <c r="K6" s="74">
        <f>'[1]tablica COFOG'!L11</f>
        <v>27.459</v>
      </c>
      <c r="L6" s="74">
        <f>'[1]tablica COFOG'!M11</f>
        <v>25.305099999999999</v>
      </c>
      <c r="M6" s="74">
        <f>'[1]tablica COFOG'!N11</f>
        <v>28.184099999999997</v>
      </c>
    </row>
    <row r="7" spans="1:13">
      <c r="A7" s="40" t="str">
        <f>'[1]tablica COFOG'!B12</f>
        <v>3. Bezpieczeństwo i porządek publiczny</v>
      </c>
      <c r="B7" s="81" t="str">
        <f>'[1]tablica COFOG'!C12</f>
        <v>mld zł</v>
      </c>
      <c r="C7" s="74">
        <f>'[1]tablica COFOG'!D12</f>
        <v>21.356999999999999</v>
      </c>
      <c r="D7" s="74">
        <f>'[1]tablica COFOG'!E12</f>
        <v>23.742000000000001</v>
      </c>
      <c r="E7" s="74">
        <f>'[1]tablica COFOG'!F12</f>
        <v>26.9</v>
      </c>
      <c r="F7" s="74">
        <f>'[1]tablica COFOG'!G12</f>
        <v>30.233000000000001</v>
      </c>
      <c r="G7" s="74">
        <f>'[1]tablica COFOG'!H12</f>
        <v>32.746000000000002</v>
      </c>
      <c r="H7" s="74">
        <f>'[1]tablica COFOG'!I12</f>
        <v>34.872</v>
      </c>
      <c r="I7" s="74">
        <f>'[1]tablica COFOG'!J12</f>
        <v>35.819000000000003</v>
      </c>
      <c r="J7" s="74">
        <f>'[1]tablica COFOG'!K12</f>
        <v>36.698999999999998</v>
      </c>
      <c r="K7" s="74">
        <f>'[1]tablica COFOG'!L12</f>
        <v>36.994999999999997</v>
      </c>
      <c r="L7" s="74">
        <f>'[1]tablica COFOG'!M12</f>
        <v>38.444499999999998</v>
      </c>
      <c r="M7" s="74">
        <f>'[1]tablica COFOG'!N12</f>
        <v>39.786099999999998</v>
      </c>
    </row>
    <row r="8" spans="1:13">
      <c r="A8" s="40" t="str">
        <f>'[1]tablica COFOG'!B13</f>
        <v>4. Sprawy gospodarcze</v>
      </c>
      <c r="B8" s="81" t="str">
        <f>'[1]tablica COFOG'!C13</f>
        <v>mld zł</v>
      </c>
      <c r="C8" s="74">
        <f>'[1]tablica COFOG'!D13</f>
        <v>38.2806</v>
      </c>
      <c r="D8" s="74">
        <f>'[1]tablica COFOG'!E13</f>
        <v>47.447600000000001</v>
      </c>
      <c r="E8" s="74">
        <f>'[1]tablica COFOG'!F13</f>
        <v>55.422400000000003</v>
      </c>
      <c r="F8" s="74">
        <f>'[1]tablica COFOG'!G13</f>
        <v>67.180499999999995</v>
      </c>
      <c r="G8" s="74">
        <f>'[1]tablica COFOG'!H13</f>
        <v>77.347899999999996</v>
      </c>
      <c r="H8" s="74">
        <f>'[1]tablica COFOG'!I13</f>
        <v>86.190100000000001</v>
      </c>
      <c r="I8" s="74">
        <f>'[1]tablica COFOG'!J13</f>
        <v>89.962999999999994</v>
      </c>
      <c r="J8" s="74">
        <f>'[1]tablica COFOG'!K13</f>
        <v>80.2958</v>
      </c>
      <c r="K8" s="74">
        <f>'[1]tablica COFOG'!L13</f>
        <v>69.9679</v>
      </c>
      <c r="L8" s="74">
        <f>'[1]tablica COFOG'!M13</f>
        <v>82.828999999999994</v>
      </c>
      <c r="M8" s="74">
        <f>'[1]tablica COFOG'!N13</f>
        <v>82.763800000000003</v>
      </c>
    </row>
    <row r="9" spans="1:13">
      <c r="A9" s="40" t="str">
        <f>'[1]tablica COFOG'!B14</f>
        <v>5. Ochrona środowiska</v>
      </c>
      <c r="B9" s="81" t="str">
        <f>'[1]tablica COFOG'!C14</f>
        <v>mld zł</v>
      </c>
      <c r="C9" s="74">
        <f>'[1]tablica COFOG'!D14</f>
        <v>6.43</v>
      </c>
      <c r="D9" s="74">
        <f>'[1]tablica COFOG'!E14</f>
        <v>7.056</v>
      </c>
      <c r="E9" s="74">
        <f>'[1]tablica COFOG'!F14</f>
        <v>7.1779999999999999</v>
      </c>
      <c r="F9" s="74">
        <f>'[1]tablica COFOG'!G14</f>
        <v>8.4369999999999994</v>
      </c>
      <c r="G9" s="74">
        <f>'[1]tablica COFOG'!H14</f>
        <v>9.6549999999999994</v>
      </c>
      <c r="H9" s="74">
        <f>'[1]tablica COFOG'!I14</f>
        <v>10.664999999999999</v>
      </c>
      <c r="I9" s="74">
        <f>'[1]tablica COFOG'!J14</f>
        <v>10.795999999999999</v>
      </c>
      <c r="J9" s="74">
        <f>'[1]tablica COFOG'!K14</f>
        <v>9.5760000000000005</v>
      </c>
      <c r="K9" s="74">
        <f>'[1]tablica COFOG'!L14</f>
        <v>10.3331</v>
      </c>
      <c r="L9" s="74">
        <f>'[1]tablica COFOG'!M14</f>
        <v>10.6968</v>
      </c>
      <c r="M9" s="74">
        <f>'[1]tablica COFOG'!N14</f>
        <v>10.958200000000001</v>
      </c>
    </row>
    <row r="10" spans="1:13">
      <c r="A10" s="40" t="str">
        <f>'[1]tablica COFOG'!B15</f>
        <v>6. Gospodarka mieszkaniowa i komunalna</v>
      </c>
      <c r="B10" s="81" t="str">
        <f>'[1]tablica COFOG'!C15</f>
        <v>mld zł</v>
      </c>
      <c r="C10" s="74">
        <f>'[1]tablica COFOG'!D15</f>
        <v>13.132</v>
      </c>
      <c r="D10" s="74">
        <f>'[1]tablica COFOG'!E15</f>
        <v>12.606</v>
      </c>
      <c r="E10" s="74">
        <f>'[1]tablica COFOG'!F15</f>
        <v>12.851000000000001</v>
      </c>
      <c r="F10" s="74">
        <f>'[1]tablica COFOG'!G15</f>
        <v>13.760999999999999</v>
      </c>
      <c r="G10" s="74">
        <f>'[1]tablica COFOG'!H15</f>
        <v>14.622</v>
      </c>
      <c r="H10" s="74">
        <f>'[1]tablica COFOG'!I15</f>
        <v>11.301</v>
      </c>
      <c r="I10" s="74">
        <f>'[1]tablica COFOG'!J15</f>
        <v>13.135</v>
      </c>
      <c r="J10" s="74">
        <f>'[1]tablica COFOG'!K15</f>
        <v>13.096</v>
      </c>
      <c r="K10" s="74">
        <f>'[1]tablica COFOG'!L15</f>
        <v>12.25</v>
      </c>
      <c r="L10" s="74">
        <f>'[1]tablica COFOG'!M15</f>
        <v>12.3224</v>
      </c>
      <c r="M10" s="74">
        <f>'[1]tablica COFOG'!N15</f>
        <v>12.696999999999999</v>
      </c>
    </row>
    <row r="11" spans="1:13">
      <c r="A11" s="40" t="str">
        <f>'[1]tablica COFOG'!B16</f>
        <v>7. Ochrona zdrowia</v>
      </c>
      <c r="B11" s="81" t="str">
        <f>'[1]tablica COFOG'!C16</f>
        <v>mld zł</v>
      </c>
      <c r="C11" s="74">
        <f>'[1]tablica COFOG'!D16</f>
        <v>43.616999999999997</v>
      </c>
      <c r="D11" s="74">
        <f>'[1]tablica COFOG'!E16</f>
        <v>49.447000000000003</v>
      </c>
      <c r="E11" s="74">
        <f>'[1]tablica COFOG'!F16</f>
        <v>53.255000000000003</v>
      </c>
      <c r="F11" s="74">
        <f>'[1]tablica COFOG'!G16</f>
        <v>63.789000000000001</v>
      </c>
      <c r="G11" s="74">
        <f>'[1]tablica COFOG'!H16</f>
        <v>68.649000000000001</v>
      </c>
      <c r="H11" s="74">
        <f>'[1]tablica COFOG'!I16</f>
        <v>71.900000000000006</v>
      </c>
      <c r="I11" s="74">
        <f>'[1]tablica COFOG'!J16</f>
        <v>73.162999999999997</v>
      </c>
      <c r="J11" s="74">
        <f>'[1]tablica COFOG'!K16</f>
        <v>75.100999999999999</v>
      </c>
      <c r="K11" s="74">
        <f>'[1]tablica COFOG'!L16</f>
        <v>76.807000000000002</v>
      </c>
      <c r="L11" s="74">
        <f>'[1]tablica COFOG'!M16</f>
        <v>79.777500000000003</v>
      </c>
      <c r="M11" s="74">
        <f>'[1]tablica COFOG'!N16</f>
        <v>83.68480000000001</v>
      </c>
    </row>
    <row r="12" spans="1:13">
      <c r="A12" s="40" t="str">
        <f>'[1]tablica COFOG'!B17</f>
        <v>8. Organizacja wypoczynku, kultura i religia</v>
      </c>
      <c r="B12" s="81" t="str">
        <f>'[1]tablica COFOG'!C17</f>
        <v>mld zł</v>
      </c>
      <c r="C12" s="74">
        <f>'[1]tablica COFOG'!D17</f>
        <v>10.968200000000001</v>
      </c>
      <c r="D12" s="74">
        <f>'[1]tablica COFOG'!E17</f>
        <v>12.9734</v>
      </c>
      <c r="E12" s="74">
        <f>'[1]tablica COFOG'!F17</f>
        <v>13.932600000000001</v>
      </c>
      <c r="F12" s="74">
        <f>'[1]tablica COFOG'!G17</f>
        <v>16.927499999999998</v>
      </c>
      <c r="G12" s="74">
        <f>'[1]tablica COFOG'!H17</f>
        <v>18.084499999999998</v>
      </c>
      <c r="H12" s="74">
        <f>'[1]tablica COFOG'!I17</f>
        <v>20.232900000000001</v>
      </c>
      <c r="I12" s="74">
        <f>'[1]tablica COFOG'!J17</f>
        <v>20.332000000000001</v>
      </c>
      <c r="J12" s="74">
        <f>'[1]tablica COFOG'!K17</f>
        <v>19.636200000000002</v>
      </c>
      <c r="K12" s="74">
        <f>'[1]tablica COFOG'!L17</f>
        <v>18.803999999999998</v>
      </c>
      <c r="L12" s="74">
        <f>'[1]tablica COFOG'!M17</f>
        <v>20.904799999999998</v>
      </c>
      <c r="M12" s="74">
        <f>'[1]tablica COFOG'!N17</f>
        <v>20.2791</v>
      </c>
    </row>
    <row r="13" spans="1:13">
      <c r="A13" s="40" t="str">
        <f>'[1]tablica COFOG'!B18</f>
        <v>9. Edukacja</v>
      </c>
      <c r="B13" s="81" t="str">
        <f>'[1]tablica COFOG'!C18</f>
        <v>mld zł</v>
      </c>
      <c r="C13" s="74">
        <f>'[1]tablica COFOG'!D18</f>
        <v>60.18</v>
      </c>
      <c r="D13" s="74">
        <f>'[1]tablica COFOG'!E18</f>
        <v>63.52</v>
      </c>
      <c r="E13" s="74">
        <f>'[1]tablica COFOG'!F18</f>
        <v>67.614000000000004</v>
      </c>
      <c r="F13" s="74">
        <f>'[1]tablica COFOG'!G18</f>
        <v>72.462999999999994</v>
      </c>
      <c r="G13" s="74">
        <f>'[1]tablica COFOG'!H18</f>
        <v>74.242999999999995</v>
      </c>
      <c r="H13" s="74">
        <f>'[1]tablica COFOG'!I18</f>
        <v>80.138999999999996</v>
      </c>
      <c r="I13" s="74">
        <f>'[1]tablica COFOG'!J18</f>
        <v>84.947999999999993</v>
      </c>
      <c r="J13" s="74">
        <f>'[1]tablica COFOG'!K18</f>
        <v>87.445999999999998</v>
      </c>
      <c r="K13" s="74">
        <f>'[1]tablica COFOG'!L18</f>
        <v>87.319000000000003</v>
      </c>
      <c r="L13" s="74">
        <f>'[1]tablica COFOG'!M18</f>
        <v>90.406999999999996</v>
      </c>
      <c r="M13" s="74">
        <f>'[1]tablica COFOG'!N18</f>
        <v>93.7</v>
      </c>
    </row>
    <row r="14" spans="1:13">
      <c r="A14" s="58" t="str">
        <f>'[1]tablica COFOG'!B19</f>
        <v>10. Ochrona socjalna</v>
      </c>
      <c r="B14" s="82" t="str">
        <f>'[1]tablica COFOG'!C19</f>
        <v>mld zł</v>
      </c>
      <c r="C14" s="75">
        <f>'[1]tablica COFOG'!D19</f>
        <v>171.17500000000001</v>
      </c>
      <c r="D14" s="75">
        <f>'[1]tablica COFOG'!E19</f>
        <v>181.745</v>
      </c>
      <c r="E14" s="75">
        <f>'[1]tablica COFOG'!F19</f>
        <v>187.40299999999999</v>
      </c>
      <c r="F14" s="75">
        <f>'[1]tablica COFOG'!G19</f>
        <v>202.34200000000001</v>
      </c>
      <c r="G14" s="75">
        <f>'[1]tablica COFOG'!H19</f>
        <v>224.08</v>
      </c>
      <c r="H14" s="75">
        <f>'[1]tablica COFOG'!I19</f>
        <v>240.12299999999999</v>
      </c>
      <c r="I14" s="75">
        <f>'[1]tablica COFOG'!J19</f>
        <v>245.649</v>
      </c>
      <c r="J14" s="75">
        <f>'[1]tablica COFOG'!K19</f>
        <v>257.34300000000002</v>
      </c>
      <c r="K14" s="75">
        <f>'[1]tablica COFOG'!L19</f>
        <v>268.536</v>
      </c>
      <c r="L14" s="75">
        <f>'[1]tablica COFOG'!M19</f>
        <v>276.9468</v>
      </c>
      <c r="M14" s="75">
        <f>'[1]tablica COFOG'!N19</f>
        <v>285.95850000000002</v>
      </c>
    </row>
    <row r="15" spans="1:13">
      <c r="A15" s="56"/>
      <c r="B15" s="57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>
      <c r="A16" s="214" t="str">
        <f>'[1]tablica COFOG'!B21</f>
        <v>SEKTOR INSTYTUCJI RZĄDOWYCH I SAMORZĄDOWYCH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</row>
    <row r="17" spans="1:13">
      <c r="A17" s="77"/>
      <c r="B17" s="78"/>
      <c r="C17" s="79">
        <f>'[1]tablica COFOG'!D22</f>
        <v>38353</v>
      </c>
      <c r="D17" s="79">
        <f>'[1]tablica COFOG'!E22</f>
        <v>38718</v>
      </c>
      <c r="E17" s="79">
        <f>'[1]tablica COFOG'!F22</f>
        <v>39083</v>
      </c>
      <c r="F17" s="79">
        <f>'[1]tablica COFOG'!G22</f>
        <v>39448</v>
      </c>
      <c r="G17" s="79">
        <f>'[1]tablica COFOG'!H22</f>
        <v>39814</v>
      </c>
      <c r="H17" s="79">
        <f>'[1]tablica COFOG'!I22</f>
        <v>40179</v>
      </c>
      <c r="I17" s="79">
        <f>'[1]tablica COFOG'!J22</f>
        <v>40544</v>
      </c>
      <c r="J17" s="79">
        <f>'[1]tablica COFOG'!K22</f>
        <v>40909</v>
      </c>
      <c r="K17" s="79">
        <f>'[1]tablica COFOG'!L22</f>
        <v>41275</v>
      </c>
      <c r="L17" s="79">
        <f>'[1]tablica COFOG'!M22</f>
        <v>41640</v>
      </c>
      <c r="M17" s="79">
        <f>'[1]tablica COFOG'!N22</f>
        <v>42005</v>
      </c>
    </row>
    <row r="18" spans="1:13">
      <c r="A18" s="33" t="str">
        <f>'[1]tablica COFOG'!B23</f>
        <v>Wydatki wg. COFOG</v>
      </c>
      <c r="B18" s="37" t="str">
        <f>'[1]tablica COFOG'!C23</f>
        <v>% PKB</v>
      </c>
      <c r="C18" s="80">
        <f>'[1]tablica COFOG'!D23</f>
        <v>44.3</v>
      </c>
      <c r="D18" s="80">
        <f>'[1]tablica COFOG'!E23</f>
        <v>44.6</v>
      </c>
      <c r="E18" s="80">
        <f>'[1]tablica COFOG'!F23</f>
        <v>43.1</v>
      </c>
      <c r="F18" s="80">
        <f>'[1]tablica COFOG'!G23</f>
        <v>44.2</v>
      </c>
      <c r="G18" s="80">
        <f>'[1]tablica COFOG'!H23</f>
        <v>44.9</v>
      </c>
      <c r="H18" s="80">
        <f>'[1]tablica COFOG'!I23</f>
        <v>45.7</v>
      </c>
      <c r="I18" s="80">
        <f>'[1]tablica COFOG'!J23</f>
        <v>43.8</v>
      </c>
      <c r="J18" s="80">
        <f>'[1]tablica COFOG'!K23</f>
        <v>42.7</v>
      </c>
      <c r="K18" s="80">
        <f>'[1]tablica COFOG'!L23</f>
        <v>42.4</v>
      </c>
      <c r="L18" s="80">
        <f>'[1]tablica COFOG'!M23</f>
        <v>42.1</v>
      </c>
      <c r="M18" s="80">
        <f>'[1]tablica COFOG'!N23</f>
        <v>41.5</v>
      </c>
    </row>
    <row r="19" spans="1:13">
      <c r="A19" s="40" t="str">
        <f>'[1]tablica COFOG'!B24</f>
        <v>1. Działalność ogólnopaństwowa</v>
      </c>
      <c r="B19" s="41" t="str">
        <f>'[1]tablica COFOG'!C24</f>
        <v>% PKB</v>
      </c>
      <c r="C19" s="74">
        <f>'[1]tablica COFOG'!D24</f>
        <v>5.9</v>
      </c>
      <c r="D19" s="74">
        <f>'[1]tablica COFOG'!E24</f>
        <v>5.7</v>
      </c>
      <c r="E19" s="74">
        <f>'[1]tablica COFOG'!F24</f>
        <v>5.4</v>
      </c>
      <c r="F19" s="74">
        <f>'[1]tablica COFOG'!G24</f>
        <v>5.3</v>
      </c>
      <c r="G19" s="74">
        <f>'[1]tablica COFOG'!H24</f>
        <v>5.5</v>
      </c>
      <c r="H19" s="74">
        <f>'[1]tablica COFOG'!I24</f>
        <v>5.6</v>
      </c>
      <c r="I19" s="74">
        <f>'[1]tablica COFOG'!J24</f>
        <v>5.6</v>
      </c>
      <c r="J19" s="74">
        <f>'[1]tablica COFOG'!K24</f>
        <v>5.7</v>
      </c>
      <c r="K19" s="74">
        <f>'[1]tablica COFOG'!L24</f>
        <v>5.7</v>
      </c>
      <c r="L19" s="74">
        <f>'[1]tablica COFOG'!M24</f>
        <v>5</v>
      </c>
      <c r="M19" s="74">
        <f>'[1]tablica COFOG'!N24</f>
        <v>4.9000000000000004</v>
      </c>
    </row>
    <row r="20" spans="1:13">
      <c r="A20" s="40" t="str">
        <f>'[1]tablica COFOG'!B25</f>
        <v>2. Obrona narodowa</v>
      </c>
      <c r="B20" s="41" t="str">
        <f>'[1]tablica COFOG'!C25</f>
        <v>% PKB</v>
      </c>
      <c r="C20" s="74">
        <f>'[1]tablica COFOG'!D25</f>
        <v>1.6</v>
      </c>
      <c r="D20" s="74">
        <f>'[1]tablica COFOG'!E25</f>
        <v>1.6</v>
      </c>
      <c r="E20" s="74">
        <f>'[1]tablica COFOG'!F25</f>
        <v>1.9</v>
      </c>
      <c r="F20" s="74">
        <f>'[1]tablica COFOG'!G25</f>
        <v>1.9</v>
      </c>
      <c r="G20" s="74">
        <f>'[1]tablica COFOG'!H25</f>
        <v>1.5</v>
      </c>
      <c r="H20" s="74">
        <f>'[1]tablica COFOG'!I25</f>
        <v>1.6</v>
      </c>
      <c r="I20" s="74">
        <f>'[1]tablica COFOG'!J25</f>
        <v>1.6</v>
      </c>
      <c r="J20" s="74">
        <f>'[1]tablica COFOG'!K25</f>
        <v>1.5</v>
      </c>
      <c r="K20" s="74">
        <f>'[1]tablica COFOG'!L25</f>
        <v>1.7</v>
      </c>
      <c r="L20" s="74">
        <f>'[1]tablica COFOG'!M25</f>
        <v>1.5</v>
      </c>
      <c r="M20" s="74">
        <f>'[1]tablica COFOG'!N25</f>
        <v>1.6</v>
      </c>
    </row>
    <row r="21" spans="1:13">
      <c r="A21" s="40" t="str">
        <f>'[1]tablica COFOG'!B26</f>
        <v>3. Bezpieczeństwo i porządek publiczny</v>
      </c>
      <c r="B21" s="41" t="str">
        <f>'[1]tablica COFOG'!C26</f>
        <v>% PKB</v>
      </c>
      <c r="C21" s="74">
        <f>'[1]tablica COFOG'!D26</f>
        <v>2.2000000000000002</v>
      </c>
      <c r="D21" s="74">
        <f>'[1]tablica COFOG'!E26</f>
        <v>2.2000000000000002</v>
      </c>
      <c r="E21" s="74">
        <f>'[1]tablica COFOG'!F26</f>
        <v>2.2999999999999998</v>
      </c>
      <c r="F21" s="74">
        <f>'[1]tablica COFOG'!G26</f>
        <v>2.4</v>
      </c>
      <c r="G21" s="74">
        <f>'[1]tablica COFOG'!H26</f>
        <v>2.4</v>
      </c>
      <c r="H21" s="74">
        <f>'[1]tablica COFOG'!I26</f>
        <v>2.4</v>
      </c>
      <c r="I21" s="74">
        <f>'[1]tablica COFOG'!J26</f>
        <v>2.2999999999999998</v>
      </c>
      <c r="J21" s="74">
        <f>'[1]tablica COFOG'!K26</f>
        <v>2.2999999999999998</v>
      </c>
      <c r="K21" s="74">
        <f>'[1]tablica COFOG'!L26</f>
        <v>2.2000000000000002</v>
      </c>
      <c r="L21" s="74">
        <f>'[1]tablica COFOG'!M26</f>
        <v>2.2000000000000002</v>
      </c>
      <c r="M21" s="74">
        <f>'[1]tablica COFOG'!N26</f>
        <v>2.2000000000000002</v>
      </c>
    </row>
    <row r="22" spans="1:13">
      <c r="A22" s="40" t="str">
        <f>'[1]tablica COFOG'!B27</f>
        <v>4. Sprawy gospodarcze</v>
      </c>
      <c r="B22" s="41" t="str">
        <f>'[1]tablica COFOG'!C27</f>
        <v>% PKB</v>
      </c>
      <c r="C22" s="74">
        <f>'[1]tablica COFOG'!D27</f>
        <v>3.9</v>
      </c>
      <c r="D22" s="74">
        <f>'[1]tablica COFOG'!E27</f>
        <v>4.4000000000000004</v>
      </c>
      <c r="E22" s="74">
        <f>'[1]tablica COFOG'!F27</f>
        <v>4.7</v>
      </c>
      <c r="F22" s="74">
        <f>'[1]tablica COFOG'!G27</f>
        <v>5.2</v>
      </c>
      <c r="G22" s="74">
        <f>'[1]tablica COFOG'!H27</f>
        <v>5.6</v>
      </c>
      <c r="H22" s="74">
        <f>'[1]tablica COFOG'!I27</f>
        <v>6</v>
      </c>
      <c r="I22" s="74">
        <f>'[1]tablica COFOG'!J27</f>
        <v>5.7</v>
      </c>
      <c r="J22" s="74">
        <f>'[1]tablica COFOG'!K27</f>
        <v>4.9000000000000004</v>
      </c>
      <c r="K22" s="74">
        <f>'[1]tablica COFOG'!L27</f>
        <v>4.2</v>
      </c>
      <c r="L22" s="74">
        <f>'[1]tablica COFOG'!M27</f>
        <v>4.8</v>
      </c>
      <c r="M22" s="74">
        <f>'[1]tablica COFOG'!N27</f>
        <v>4.5999999999999996</v>
      </c>
    </row>
    <row r="23" spans="1:13">
      <c r="A23" s="40" t="str">
        <f>'[1]tablica COFOG'!B28</f>
        <v>5. Ochrona środowiska</v>
      </c>
      <c r="B23" s="41" t="str">
        <f>'[1]tablica COFOG'!C28</f>
        <v>% PKB</v>
      </c>
      <c r="C23" s="74">
        <f>'[1]tablica COFOG'!D28</f>
        <v>0.6</v>
      </c>
      <c r="D23" s="74">
        <f>'[1]tablica COFOG'!E28</f>
        <v>0.7</v>
      </c>
      <c r="E23" s="74">
        <f>'[1]tablica COFOG'!F28</f>
        <v>0.6</v>
      </c>
      <c r="F23" s="74">
        <f>'[1]tablica COFOG'!G28</f>
        <v>0.7</v>
      </c>
      <c r="G23" s="74">
        <f>'[1]tablica COFOG'!H28</f>
        <v>0.7</v>
      </c>
      <c r="H23" s="74">
        <f>'[1]tablica COFOG'!I28</f>
        <v>0.7</v>
      </c>
      <c r="I23" s="74">
        <f>'[1]tablica COFOG'!J28</f>
        <v>0.7</v>
      </c>
      <c r="J23" s="74">
        <f>'[1]tablica COFOG'!K28</f>
        <v>0.6</v>
      </c>
      <c r="K23" s="74">
        <f>'[1]tablica COFOG'!L28</f>
        <v>0.6</v>
      </c>
      <c r="L23" s="74">
        <f>'[1]tablica COFOG'!M28</f>
        <v>0.6</v>
      </c>
      <c r="M23" s="74">
        <f>'[1]tablica COFOG'!N28</f>
        <v>0.6</v>
      </c>
    </row>
    <row r="24" spans="1:13">
      <c r="A24" s="40" t="str">
        <f>'[1]tablica COFOG'!B29</f>
        <v>6. Gospodarka mieszkaniowa i komunalna</v>
      </c>
      <c r="B24" s="41" t="str">
        <f>'[1]tablica COFOG'!C29</f>
        <v>% PKB</v>
      </c>
      <c r="C24" s="74">
        <f>'[1]tablica COFOG'!D29</f>
        <v>1.3</v>
      </c>
      <c r="D24" s="74">
        <f>'[1]tablica COFOG'!E29</f>
        <v>1.2</v>
      </c>
      <c r="E24" s="74">
        <f>'[1]tablica COFOG'!F29</f>
        <v>1.1000000000000001</v>
      </c>
      <c r="F24" s="74">
        <f>'[1]tablica COFOG'!G29</f>
        <v>1.1000000000000001</v>
      </c>
      <c r="G24" s="74">
        <f>'[1]tablica COFOG'!H29</f>
        <v>1.1000000000000001</v>
      </c>
      <c r="H24" s="74">
        <f>'[1]tablica COFOG'!I29</f>
        <v>0.8</v>
      </c>
      <c r="I24" s="74">
        <f>'[1]tablica COFOG'!J29</f>
        <v>0.8</v>
      </c>
      <c r="J24" s="74">
        <f>'[1]tablica COFOG'!K29</f>
        <v>0.8</v>
      </c>
      <c r="K24" s="74">
        <f>'[1]tablica COFOG'!L29</f>
        <v>0.7</v>
      </c>
      <c r="L24" s="74">
        <f>'[1]tablica COFOG'!M29</f>
        <v>0.7</v>
      </c>
      <c r="M24" s="74">
        <f>'[1]tablica COFOG'!N29</f>
        <v>0.7</v>
      </c>
    </row>
    <row r="25" spans="1:13">
      <c r="A25" s="40" t="str">
        <f>'[1]tablica COFOG'!B30</f>
        <v>7. Ochrona zdrowia</v>
      </c>
      <c r="B25" s="41" t="str">
        <f>'[1]tablica COFOG'!C30</f>
        <v>% PKB</v>
      </c>
      <c r="C25" s="74">
        <f>'[1]tablica COFOG'!D30</f>
        <v>4.4000000000000004</v>
      </c>
      <c r="D25" s="74">
        <f>'[1]tablica COFOG'!E30</f>
        <v>4.5999999999999996</v>
      </c>
      <c r="E25" s="74">
        <f>'[1]tablica COFOG'!F30</f>
        <v>4.5</v>
      </c>
      <c r="F25" s="74">
        <f>'[1]tablica COFOG'!G30</f>
        <v>5</v>
      </c>
      <c r="G25" s="74">
        <f>'[1]tablica COFOG'!H30</f>
        <v>5</v>
      </c>
      <c r="H25" s="74">
        <f>'[1]tablica COFOG'!I30</f>
        <v>5</v>
      </c>
      <c r="I25" s="74">
        <f>'[1]tablica COFOG'!J30</f>
        <v>4.7</v>
      </c>
      <c r="J25" s="74">
        <f>'[1]tablica COFOG'!K30</f>
        <v>4.5999999999999996</v>
      </c>
      <c r="K25" s="74">
        <f>'[1]tablica COFOG'!L30</f>
        <v>4.5999999999999996</v>
      </c>
      <c r="L25" s="74">
        <f>'[1]tablica COFOG'!M30</f>
        <v>4.5999999999999996</v>
      </c>
      <c r="M25" s="74">
        <f>'[1]tablica COFOG'!N30</f>
        <v>4.7</v>
      </c>
    </row>
    <row r="26" spans="1:13">
      <c r="A26" s="40" t="str">
        <f>'[1]tablica COFOG'!B31</f>
        <v>8. Organizacja wypoczynku, kultura i religia</v>
      </c>
      <c r="B26" s="41" t="str">
        <f>'[1]tablica COFOG'!C31</f>
        <v>% PKB</v>
      </c>
      <c r="C26" s="74">
        <f>'[1]tablica COFOG'!D31</f>
        <v>1.1000000000000001</v>
      </c>
      <c r="D26" s="74">
        <f>'[1]tablica COFOG'!E31</f>
        <v>1.2</v>
      </c>
      <c r="E26" s="74">
        <f>'[1]tablica COFOG'!F31</f>
        <v>1.2</v>
      </c>
      <c r="F26" s="74">
        <f>'[1]tablica COFOG'!G31</f>
        <v>1.3</v>
      </c>
      <c r="G26" s="74">
        <f>'[1]tablica COFOG'!H31</f>
        <v>1.3</v>
      </c>
      <c r="H26" s="74">
        <f>'[1]tablica COFOG'!I31</f>
        <v>1.4</v>
      </c>
      <c r="I26" s="74">
        <f>'[1]tablica COFOG'!J31</f>
        <v>1.3</v>
      </c>
      <c r="J26" s="74">
        <f>'[1]tablica COFOG'!K31</f>
        <v>1.2</v>
      </c>
      <c r="K26" s="74">
        <f>'[1]tablica COFOG'!L31</f>
        <v>1.1000000000000001</v>
      </c>
      <c r="L26" s="74">
        <f>'[1]tablica COFOG'!M31</f>
        <v>1.2</v>
      </c>
      <c r="M26" s="74">
        <f>'[1]tablica COFOG'!N31</f>
        <v>1.1000000000000001</v>
      </c>
    </row>
    <row r="27" spans="1:13">
      <c r="A27" s="40" t="str">
        <f>'[1]tablica COFOG'!B32</f>
        <v>9. Edukacja</v>
      </c>
      <c r="B27" s="41" t="str">
        <f>'[1]tablica COFOG'!C32</f>
        <v>% PKB</v>
      </c>
      <c r="C27" s="74">
        <f>'[1]tablica COFOG'!D32</f>
        <v>6.1</v>
      </c>
      <c r="D27" s="74">
        <f>'[1]tablica COFOG'!E32</f>
        <v>5.9</v>
      </c>
      <c r="E27" s="74">
        <f>'[1]tablica COFOG'!F32</f>
        <v>5.7</v>
      </c>
      <c r="F27" s="74">
        <f>'[1]tablica COFOG'!G32</f>
        <v>5.6</v>
      </c>
      <c r="G27" s="74">
        <f>'[1]tablica COFOG'!H32</f>
        <v>5.4</v>
      </c>
      <c r="H27" s="74">
        <f>'[1]tablica COFOG'!I32</f>
        <v>5.5</v>
      </c>
      <c r="I27" s="74">
        <f>'[1]tablica COFOG'!J32</f>
        <v>5.4</v>
      </c>
      <c r="J27" s="74">
        <f>'[1]tablica COFOG'!K32</f>
        <v>5.4</v>
      </c>
      <c r="K27" s="74">
        <f>'[1]tablica COFOG'!L32</f>
        <v>5.3</v>
      </c>
      <c r="L27" s="74">
        <f>'[1]tablica COFOG'!M32</f>
        <v>5.3</v>
      </c>
      <c r="M27" s="74">
        <f>'[1]tablica COFOG'!N32</f>
        <v>5.2</v>
      </c>
    </row>
    <row r="28" spans="1:13">
      <c r="A28" s="58" t="str">
        <f>'[1]tablica COFOG'!B33</f>
        <v>10. Ochrona socjalna</v>
      </c>
      <c r="B28" s="53" t="str">
        <f>'[1]tablica COFOG'!C33</f>
        <v>% PKB</v>
      </c>
      <c r="C28" s="75">
        <f>'[1]tablica COFOG'!D33</f>
        <v>17.3</v>
      </c>
      <c r="D28" s="75">
        <f>'[1]tablica COFOG'!E33</f>
        <v>17</v>
      </c>
      <c r="E28" s="75">
        <f>'[1]tablica COFOG'!F33</f>
        <v>15.8</v>
      </c>
      <c r="F28" s="75">
        <f>'[1]tablica COFOG'!G33</f>
        <v>15.7</v>
      </c>
      <c r="G28" s="75">
        <f>'[1]tablica COFOG'!H33</f>
        <v>16.3</v>
      </c>
      <c r="H28" s="75">
        <f>'[1]tablica COFOG'!I33</f>
        <v>16.600000000000001</v>
      </c>
      <c r="I28" s="75">
        <f>'[1]tablica COFOG'!J33</f>
        <v>15.7</v>
      </c>
      <c r="J28" s="75">
        <f>'[1]tablica COFOG'!K33</f>
        <v>15.8</v>
      </c>
      <c r="K28" s="75">
        <f>'[1]tablica COFOG'!L33</f>
        <v>16.2</v>
      </c>
      <c r="L28" s="75">
        <f>'[1]tablica COFOG'!M33</f>
        <v>16.100000000000001</v>
      </c>
      <c r="M28" s="75">
        <f>'[1]tablica COFOG'!N33</f>
        <v>15.9</v>
      </c>
    </row>
    <row r="29" spans="1:13">
      <c r="A29" s="56"/>
      <c r="B29" s="57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>
      <c r="A30" s="214" t="str">
        <f>'[1]tablica COFOG'!B35</f>
        <v>SEKTOR INSTYTUCJI RZĄDOWYCH I SAMORZĄDOWYCH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</row>
    <row r="31" spans="1:13">
      <c r="A31" s="77"/>
      <c r="B31" s="78"/>
      <c r="C31" s="79">
        <f>'[1]tablica COFOG'!D36</f>
        <v>38353</v>
      </c>
      <c r="D31" s="79">
        <f>'[1]tablica COFOG'!E36</f>
        <v>38718</v>
      </c>
      <c r="E31" s="79">
        <f>'[1]tablica COFOG'!F36</f>
        <v>39083</v>
      </c>
      <c r="F31" s="79">
        <f>'[1]tablica COFOG'!G36</f>
        <v>39448</v>
      </c>
      <c r="G31" s="79">
        <f>'[1]tablica COFOG'!H36</f>
        <v>39814</v>
      </c>
      <c r="H31" s="79">
        <f>'[1]tablica COFOG'!I36</f>
        <v>40179</v>
      </c>
      <c r="I31" s="79">
        <f>'[1]tablica COFOG'!J36</f>
        <v>40544</v>
      </c>
      <c r="J31" s="79">
        <f>'[1]tablica COFOG'!K36</f>
        <v>40909</v>
      </c>
      <c r="K31" s="79">
        <f>'[1]tablica COFOG'!L36</f>
        <v>41275</v>
      </c>
      <c r="L31" s="79">
        <f>'[1]tablica COFOG'!M36</f>
        <v>41640</v>
      </c>
      <c r="M31" s="79">
        <f>'[1]tablica COFOG'!N36</f>
        <v>42005</v>
      </c>
    </row>
    <row r="32" spans="1:13">
      <c r="A32" s="33" t="str">
        <f>'[1]tablica COFOG'!B37</f>
        <v>Wydatki wg. COFOG</v>
      </c>
      <c r="B32" s="37" t="str">
        <f>'[1]tablica COFOG'!C37</f>
        <v>r/r</v>
      </c>
      <c r="C32" s="80">
        <f>'[1]tablica COFOG'!D37</f>
        <v>8.1176786634101319</v>
      </c>
      <c r="D32" s="80">
        <f>'[1]tablica COFOG'!E37</f>
        <v>8.6714792161325107</v>
      </c>
      <c r="E32" s="80">
        <f>'[1]tablica COFOG'!F37</f>
        <v>7.4029790634891697</v>
      </c>
      <c r="F32" s="80">
        <f>'[1]tablica COFOG'!G37</f>
        <v>10.993927959704621</v>
      </c>
      <c r="G32" s="80">
        <f>'[1]tablica COFOG'!H37</f>
        <v>8.4981788108602814</v>
      </c>
      <c r="H32" s="80">
        <f>'[1]tablica COFOG'!I37</f>
        <v>7.1191328011728672</v>
      </c>
      <c r="I32" s="80">
        <f>'[1]tablica COFOG'!J37</f>
        <v>3.8328364897661373</v>
      </c>
      <c r="J32" s="80">
        <f>'[1]tablica COFOG'!K37</f>
        <v>1.5428268974758623</v>
      </c>
      <c r="K32" s="80">
        <f>'[1]tablica COFOG'!L37</f>
        <v>0.95333141872487204</v>
      </c>
      <c r="L32" s="80">
        <f>'[1]tablica COFOG'!M37</f>
        <v>3.0024365646856239</v>
      </c>
      <c r="M32" s="80">
        <f>'[1]tablica COFOG'!N37</f>
        <v>3.0594327977194524</v>
      </c>
    </row>
    <row r="33" spans="1:13">
      <c r="A33" s="40" t="str">
        <f>'[1]tablica COFOG'!B38</f>
        <v>1. Działalność ogólnopaństwowa</v>
      </c>
      <c r="B33" s="41" t="str">
        <f>'[1]tablica COFOG'!C38</f>
        <v>r/r</v>
      </c>
      <c r="C33" s="74">
        <f>'[1]tablica COFOG'!D38</f>
        <v>-0.21033096195483836</v>
      </c>
      <c r="D33" s="74">
        <f>'[1]tablica COFOG'!E38</f>
        <v>4.3711556079047256</v>
      </c>
      <c r="E33" s="74">
        <f>'[1]tablica COFOG'!F38</f>
        <v>6.3042402243854099</v>
      </c>
      <c r="F33" s="74">
        <f>'[1]tablica COFOG'!G38</f>
        <v>6.049882820381498</v>
      </c>
      <c r="G33" s="74">
        <f>'[1]tablica COFOG'!H38</f>
        <v>11.449018718260191</v>
      </c>
      <c r="H33" s="74">
        <f>'[1]tablica COFOG'!I38</f>
        <v>6.9019855026788406</v>
      </c>
      <c r="I33" s="74">
        <f>'[1]tablica COFOG'!J38</f>
        <v>7.1958529874213752</v>
      </c>
      <c r="J33" s="74">
        <f>'[1]tablica COFOG'!K38</f>
        <v>6.8675085371163931</v>
      </c>
      <c r="K33" s="74">
        <f>'[1]tablica COFOG'!L38</f>
        <v>1.4036178813840934</v>
      </c>
      <c r="L33" s="74">
        <f>'[1]tablica COFOG'!M38</f>
        <v>-8.5172574232298501</v>
      </c>
      <c r="M33" s="74">
        <f>'[1]tablica COFOG'!N38</f>
        <v>2.0542482436246985</v>
      </c>
    </row>
    <row r="34" spans="1:13">
      <c r="A34" s="40" t="str">
        <f>'[1]tablica COFOG'!B39</f>
        <v>2. Obrona narodowa</v>
      </c>
      <c r="B34" s="41" t="str">
        <f>'[1]tablica COFOG'!C39</f>
        <v>r/r</v>
      </c>
      <c r="C34" s="74">
        <f>'[1]tablica COFOG'!D39</f>
        <v>4.2157721058657245</v>
      </c>
      <c r="D34" s="74">
        <f>'[1]tablica COFOG'!E39</f>
        <v>13.602584814216485</v>
      </c>
      <c r="E34" s="74">
        <f>'[1]tablica COFOG'!F39</f>
        <v>31.012514220705356</v>
      </c>
      <c r="F34" s="74">
        <f>'[1]tablica COFOG'!G39</f>
        <v>7.8846821813129537</v>
      </c>
      <c r="G34" s="74">
        <f>'[1]tablica COFOG'!H39</f>
        <v>-15.379104958145533</v>
      </c>
      <c r="H34" s="74">
        <f>'[1]tablica COFOG'!I39</f>
        <v>12.581206662037616</v>
      </c>
      <c r="I34" s="74">
        <f>'[1]tablica COFOG'!J39</f>
        <v>4.5454545454545467</v>
      </c>
      <c r="J34" s="74">
        <f>'[1]tablica COFOG'!K39</f>
        <v>-3.2325844512687922</v>
      </c>
      <c r="K34" s="74">
        <f>'[1]tablica COFOG'!L39</f>
        <v>14.660932019375309</v>
      </c>
      <c r="L34" s="74">
        <f>'[1]tablica COFOG'!M39</f>
        <v>-7.8440584143632464</v>
      </c>
      <c r="M34" s="74">
        <f>'[1]tablica COFOG'!N39</f>
        <v>11.37715322207778</v>
      </c>
    </row>
    <row r="35" spans="1:13">
      <c r="A35" s="40" t="str">
        <f>'[1]tablica COFOG'!B40</f>
        <v>3. Bezpieczeństwo i porządek publiczny</v>
      </c>
      <c r="B35" s="41" t="str">
        <f>'[1]tablica COFOG'!C40</f>
        <v>r/r</v>
      </c>
      <c r="C35" s="74">
        <f>'[1]tablica COFOG'!D40</f>
        <v>12.660231049216648</v>
      </c>
      <c r="D35" s="74">
        <f>'[1]tablica COFOG'!E40</f>
        <v>11.167298777918248</v>
      </c>
      <c r="E35" s="74">
        <f>'[1]tablica COFOG'!F40</f>
        <v>13.301322550753937</v>
      </c>
      <c r="F35" s="74">
        <f>'[1]tablica COFOG'!G40</f>
        <v>12.390334572490701</v>
      </c>
      <c r="G35" s="74">
        <f>'[1]tablica COFOG'!H40</f>
        <v>8.3121092845566125</v>
      </c>
      <c r="H35" s="74">
        <f>'[1]tablica COFOG'!I40</f>
        <v>6.4923960178342384</v>
      </c>
      <c r="I35" s="74">
        <f>'[1]tablica COFOG'!J40</f>
        <v>2.715645790318888</v>
      </c>
      <c r="J35" s="74">
        <f>'[1]tablica COFOG'!K40</f>
        <v>2.456796672157239</v>
      </c>
      <c r="K35" s="74">
        <f>'[1]tablica COFOG'!L40</f>
        <v>0.80656148668900585</v>
      </c>
      <c r="L35" s="74">
        <f>'[1]tablica COFOG'!M40</f>
        <v>3.9180970401405659</v>
      </c>
      <c r="M35" s="74">
        <f>'[1]tablica COFOG'!N40</f>
        <v>3.4897059397313086</v>
      </c>
    </row>
    <row r="36" spans="1:13">
      <c r="A36" s="40" t="str">
        <f>'[1]tablica COFOG'!B41</f>
        <v>4. Sprawy gospodarcze</v>
      </c>
      <c r="B36" s="41" t="str">
        <f>'[1]tablica COFOG'!C41</f>
        <v>r/r</v>
      </c>
      <c r="C36" s="74">
        <f>'[1]tablica COFOG'!D41</f>
        <v>27.140480057391642</v>
      </c>
      <c r="D36" s="74">
        <f>'[1]tablica COFOG'!E41</f>
        <v>23.946855587425489</v>
      </c>
      <c r="E36" s="74">
        <f>'[1]tablica COFOG'!F41</f>
        <v>16.807594061659614</v>
      </c>
      <c r="F36" s="74">
        <f>'[1]tablica COFOG'!G41</f>
        <v>21.215429140564083</v>
      </c>
      <c r="G36" s="74">
        <f>'[1]tablica COFOG'!H41</f>
        <v>15.134451217243083</v>
      </c>
      <c r="H36" s="74">
        <f>'[1]tablica COFOG'!I41</f>
        <v>11.431726006782355</v>
      </c>
      <c r="I36" s="74">
        <f>'[1]tablica COFOG'!J41</f>
        <v>4.3774168959079844</v>
      </c>
      <c r="J36" s="74">
        <f>'[1]tablica COFOG'!K41</f>
        <v>-10.745751030979406</v>
      </c>
      <c r="K36" s="74">
        <f>'[1]tablica COFOG'!L41</f>
        <v>-12.862316584429081</v>
      </c>
      <c r="L36" s="74">
        <f>'[1]tablica COFOG'!M41</f>
        <v>18.381429198246636</v>
      </c>
      <c r="M36" s="74">
        <f>'[1]tablica COFOG'!N41</f>
        <v>-7.8716391601972191E-2</v>
      </c>
    </row>
    <row r="37" spans="1:13">
      <c r="A37" s="40" t="str">
        <f>'[1]tablica COFOG'!B42</f>
        <v>5. Ochrona środowiska</v>
      </c>
      <c r="B37" s="41" t="str">
        <f>'[1]tablica COFOG'!C42</f>
        <v>r/r</v>
      </c>
      <c r="C37" s="74">
        <f>'[1]tablica COFOG'!D42</f>
        <v>23.203678865683088</v>
      </c>
      <c r="D37" s="74">
        <f>'[1]tablica COFOG'!E42</f>
        <v>9.73561430793157</v>
      </c>
      <c r="E37" s="74">
        <f>'[1]tablica COFOG'!F42</f>
        <v>1.7290249433106624</v>
      </c>
      <c r="F37" s="74">
        <f>'[1]tablica COFOG'!G42</f>
        <v>17.539704653106725</v>
      </c>
      <c r="G37" s="74">
        <f>'[1]tablica COFOG'!H42</f>
        <v>14.436411046580531</v>
      </c>
      <c r="H37" s="74">
        <f>'[1]tablica COFOG'!I42</f>
        <v>10.460901087519431</v>
      </c>
      <c r="I37" s="74">
        <f>'[1]tablica COFOG'!J42</f>
        <v>1.2283169245194614</v>
      </c>
      <c r="J37" s="74">
        <f>'[1]tablica COFOG'!K42</f>
        <v>-11.300481659874023</v>
      </c>
      <c r="K37" s="74">
        <f>'[1]tablica COFOG'!L42</f>
        <v>7.9062238930660129</v>
      </c>
      <c r="L37" s="74">
        <f>'[1]tablica COFOG'!M42</f>
        <v>3.5197568977363858</v>
      </c>
      <c r="M37" s="74">
        <f>'[1]tablica COFOG'!N42</f>
        <v>2.4437214867998165</v>
      </c>
    </row>
    <row r="38" spans="1:13">
      <c r="A38" s="40" t="str">
        <f>'[1]tablica COFOG'!B43</f>
        <v>6. Gospodarka mieszkaniowa i komunalna</v>
      </c>
      <c r="B38" s="41" t="str">
        <f>'[1]tablica COFOG'!C43</f>
        <v>r/r</v>
      </c>
      <c r="C38" s="74">
        <f>'[1]tablica COFOG'!D43</f>
        <v>16.511400940466686</v>
      </c>
      <c r="D38" s="74">
        <f>'[1]tablica COFOG'!E43</f>
        <v>-4.0054827901309693</v>
      </c>
      <c r="E38" s="74">
        <f>'[1]tablica COFOG'!F43</f>
        <v>1.94351895922577</v>
      </c>
      <c r="F38" s="74">
        <f>'[1]tablica COFOG'!G43</f>
        <v>7.0811609991440463</v>
      </c>
      <c r="G38" s="74">
        <f>'[1]tablica COFOG'!H43</f>
        <v>6.256812731632877</v>
      </c>
      <c r="H38" s="74">
        <f>'[1]tablica COFOG'!I43</f>
        <v>-22.712351251538777</v>
      </c>
      <c r="I38" s="74">
        <f>'[1]tablica COFOG'!J43</f>
        <v>16.228652331652071</v>
      </c>
      <c r="J38" s="74">
        <f>'[1]tablica COFOG'!K43</f>
        <v>-0.29691663494479315</v>
      </c>
      <c r="K38" s="74">
        <f>'[1]tablica COFOG'!L43</f>
        <v>-6.4599877825290264</v>
      </c>
      <c r="L38" s="74">
        <f>'[1]tablica COFOG'!M43</f>
        <v>0.59102040816325996</v>
      </c>
      <c r="M38" s="74">
        <f>'[1]tablica COFOG'!N43</f>
        <v>3.0399922093098866</v>
      </c>
    </row>
    <row r="39" spans="1:13">
      <c r="A39" s="40" t="str">
        <f>'[1]tablica COFOG'!B44</f>
        <v>7. Ochrona zdrowia</v>
      </c>
      <c r="B39" s="41" t="str">
        <f>'[1]tablica COFOG'!C44</f>
        <v>r/r</v>
      </c>
      <c r="C39" s="74">
        <f>'[1]tablica COFOG'!D44</f>
        <v>10.762081312374619</v>
      </c>
      <c r="D39" s="74">
        <f>'[1]tablica COFOG'!E44</f>
        <v>13.366347983584376</v>
      </c>
      <c r="E39" s="74">
        <f>'[1]tablica COFOG'!F44</f>
        <v>7.7011749954496622</v>
      </c>
      <c r="F39" s="74">
        <f>'[1]tablica COFOG'!G44</f>
        <v>19.78030231903108</v>
      </c>
      <c r="G39" s="74">
        <f>'[1]tablica COFOG'!H44</f>
        <v>7.6188684569439999</v>
      </c>
      <c r="H39" s="74">
        <f>'[1]tablica COFOG'!I44</f>
        <v>4.7356844236623914</v>
      </c>
      <c r="I39" s="74">
        <f>'[1]tablica COFOG'!J44</f>
        <v>1.7566063977746893</v>
      </c>
      <c r="J39" s="74">
        <f>'[1]tablica COFOG'!K44</f>
        <v>2.6488798983092607</v>
      </c>
      <c r="K39" s="74">
        <f>'[1]tablica COFOG'!L44</f>
        <v>2.2716075684744652</v>
      </c>
      <c r="L39" s="74">
        <f>'[1]tablica COFOG'!M44</f>
        <v>3.8674860364289714</v>
      </c>
      <c r="M39" s="74">
        <f>'[1]tablica COFOG'!N44</f>
        <v>4.8977468584500627</v>
      </c>
    </row>
    <row r="40" spans="1:13">
      <c r="A40" s="40" t="str">
        <f>'[1]tablica COFOG'!B45</f>
        <v>8. Organizacja wypoczynku, kultura i religia</v>
      </c>
      <c r="B40" s="41" t="str">
        <f>'[1]tablica COFOG'!C45</f>
        <v>r/r</v>
      </c>
      <c r="C40" s="74">
        <f>'[1]tablica COFOG'!D45</f>
        <v>18.254250628025574</v>
      </c>
      <c r="D40" s="74">
        <f>'[1]tablica COFOG'!E45</f>
        <v>18.28194234240803</v>
      </c>
      <c r="E40" s="74">
        <f>'[1]tablica COFOG'!F45</f>
        <v>7.3935899609971329</v>
      </c>
      <c r="F40" s="74">
        <f>'[1]tablica COFOG'!G45</f>
        <v>21.495628956547947</v>
      </c>
      <c r="G40" s="74">
        <f>'[1]tablica COFOG'!H45</f>
        <v>6.8350317530645412</v>
      </c>
      <c r="H40" s="74">
        <f>'[1]tablica COFOG'!I45</f>
        <v>11.879786557549295</v>
      </c>
      <c r="I40" s="74">
        <f>'[1]tablica COFOG'!J45</f>
        <v>0.48979632183225874</v>
      </c>
      <c r="J40" s="74">
        <f>'[1]tablica COFOG'!K45</f>
        <v>-3.4221916191225574</v>
      </c>
      <c r="K40" s="74">
        <f>'[1]tablica COFOG'!L45</f>
        <v>-4.2380908729795124</v>
      </c>
      <c r="L40" s="74">
        <f>'[1]tablica COFOG'!M45</f>
        <v>11.172091044458625</v>
      </c>
      <c r="M40" s="74">
        <f>'[1]tablica COFOG'!N45</f>
        <v>-2.9930924955034186</v>
      </c>
    </row>
    <row r="41" spans="1:13">
      <c r="A41" s="40" t="str">
        <f>'[1]tablica COFOG'!B46</f>
        <v>9. Edukacja</v>
      </c>
      <c r="B41" s="41" t="str">
        <f>'[1]tablica COFOG'!C46</f>
        <v>r/r</v>
      </c>
      <c r="C41" s="74">
        <f>'[1]tablica COFOG'!D46</f>
        <v>14.161054728255706</v>
      </c>
      <c r="D41" s="74">
        <f>'[1]tablica COFOG'!E46</f>
        <v>5.5500166168162224</v>
      </c>
      <c r="E41" s="74">
        <f>'[1]tablica COFOG'!F46</f>
        <v>6.4452141057934398</v>
      </c>
      <c r="F41" s="74">
        <f>'[1]tablica COFOG'!G46</f>
        <v>7.1715916821959809</v>
      </c>
      <c r="G41" s="74">
        <f>'[1]tablica COFOG'!H46</f>
        <v>2.4564260381160068</v>
      </c>
      <c r="H41" s="74">
        <f>'[1]tablica COFOG'!I46</f>
        <v>7.9414894333472432</v>
      </c>
      <c r="I41" s="74">
        <f>'[1]tablica COFOG'!J46</f>
        <v>6.0008235690487908</v>
      </c>
      <c r="J41" s="74">
        <f>'[1]tablica COFOG'!K46</f>
        <v>2.9406224984696507</v>
      </c>
      <c r="K41" s="74">
        <f>'[1]tablica COFOG'!L46</f>
        <v>-0.14523248633442165</v>
      </c>
      <c r="L41" s="74">
        <f>'[1]tablica COFOG'!M46</f>
        <v>3.5364582736861365</v>
      </c>
      <c r="M41" s="74">
        <f>'[1]tablica COFOG'!N46</f>
        <v>3.6424170694747033</v>
      </c>
    </row>
    <row r="42" spans="1:13">
      <c r="A42" s="58" t="str">
        <f>'[1]tablica COFOG'!B47</f>
        <v>10. Ochrona socjalna</v>
      </c>
      <c r="B42" s="53" t="str">
        <f>'[1]tablica COFOG'!C47</f>
        <v>r/r</v>
      </c>
      <c r="C42" s="75">
        <f>'[1]tablica COFOG'!D47</f>
        <v>3.2536901092405088</v>
      </c>
      <c r="D42" s="75">
        <f>'[1]tablica COFOG'!E47</f>
        <v>6.1749671388929386</v>
      </c>
      <c r="E42" s="75">
        <f>'[1]tablica COFOG'!F47</f>
        <v>3.113153044100244</v>
      </c>
      <c r="F42" s="75">
        <f>'[1]tablica COFOG'!G47</f>
        <v>7.9715906362224871</v>
      </c>
      <c r="G42" s="75">
        <f>'[1]tablica COFOG'!H47</f>
        <v>10.743197161241852</v>
      </c>
      <c r="H42" s="75">
        <f>'[1]tablica COFOG'!I47</f>
        <v>7.1594966083541607</v>
      </c>
      <c r="I42" s="75">
        <f>'[1]tablica COFOG'!J47</f>
        <v>2.3013205732062261</v>
      </c>
      <c r="J42" s="75">
        <f>'[1]tablica COFOG'!K47</f>
        <v>4.7604508872415465</v>
      </c>
      <c r="K42" s="75">
        <f>'[1]tablica COFOG'!L47</f>
        <v>4.3494480129632365</v>
      </c>
      <c r="L42" s="75">
        <f>'[1]tablica COFOG'!M47</f>
        <v>3.1320940209133852</v>
      </c>
      <c r="M42" s="75">
        <f>'[1]tablica COFOG'!N47</f>
        <v>3.2539462452716634</v>
      </c>
    </row>
    <row r="43" spans="1:13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>
      <c r="A44" s="214" t="str">
        <f>'[1]tablica COFOG'!B49</f>
        <v>SEKTOR INSTYTUCJI RZĄDOWYCH I SAMORZĄDOWYCH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</row>
    <row r="45" spans="1:13">
      <c r="A45" s="77"/>
      <c r="B45" s="78"/>
      <c r="C45" s="79">
        <f>'[1]tablica COFOG'!D50</f>
        <v>38353</v>
      </c>
      <c r="D45" s="79">
        <f>'[1]tablica COFOG'!E50</f>
        <v>38718</v>
      </c>
      <c r="E45" s="79">
        <f>'[1]tablica COFOG'!F50</f>
        <v>39083</v>
      </c>
      <c r="F45" s="79">
        <f>'[1]tablica COFOG'!G50</f>
        <v>39448</v>
      </c>
      <c r="G45" s="79">
        <f>'[1]tablica COFOG'!H50</f>
        <v>39814</v>
      </c>
      <c r="H45" s="79">
        <f>'[1]tablica COFOG'!I50</f>
        <v>40179</v>
      </c>
      <c r="I45" s="79">
        <f>'[1]tablica COFOG'!J50</f>
        <v>40544</v>
      </c>
      <c r="J45" s="79">
        <f>'[1]tablica COFOG'!K50</f>
        <v>40909</v>
      </c>
      <c r="K45" s="79">
        <f>'[1]tablica COFOG'!L50</f>
        <v>41275</v>
      </c>
      <c r="L45" s="79">
        <f>'[1]tablica COFOG'!M50</f>
        <v>41640</v>
      </c>
      <c r="M45" s="79">
        <f>'[1]tablica COFOG'!N50</f>
        <v>42005</v>
      </c>
    </row>
    <row r="46" spans="1:13">
      <c r="A46" s="33" t="str">
        <f>'[1]tablica COFOG'!B51</f>
        <v>Wydatki wg. COFOG</v>
      </c>
      <c r="B46" s="37" t="str">
        <f>'[1]tablica COFOG'!C51</f>
        <v>%</v>
      </c>
      <c r="C46" s="80">
        <f>'[1]tablica COFOG'!D51</f>
        <v>100</v>
      </c>
      <c r="D46" s="80">
        <f>'[1]tablica COFOG'!E51</f>
        <v>100</v>
      </c>
      <c r="E46" s="80">
        <f>'[1]tablica COFOG'!F51</f>
        <v>100</v>
      </c>
      <c r="F46" s="80">
        <f>'[1]tablica COFOG'!G51</f>
        <v>100</v>
      </c>
      <c r="G46" s="80">
        <f>'[1]tablica COFOG'!H51</f>
        <v>100</v>
      </c>
      <c r="H46" s="80">
        <f>'[1]tablica COFOG'!I51</f>
        <v>100</v>
      </c>
      <c r="I46" s="80">
        <f>'[1]tablica COFOG'!J51</f>
        <v>100</v>
      </c>
      <c r="J46" s="80">
        <f>'[1]tablica COFOG'!K51</f>
        <v>100</v>
      </c>
      <c r="K46" s="80">
        <f>'[1]tablica COFOG'!L51</f>
        <v>100</v>
      </c>
      <c r="L46" s="80">
        <f>'[1]tablica COFOG'!M51</f>
        <v>100</v>
      </c>
      <c r="M46" s="80">
        <f>'[1]tablica COFOG'!N51</f>
        <v>100</v>
      </c>
    </row>
    <row r="47" spans="1:13">
      <c r="A47" s="40" t="str">
        <f>'[1]tablica COFOG'!B52</f>
        <v>1. Działalność ogólnopaństwowa</v>
      </c>
      <c r="B47" s="37" t="str">
        <f>'[1]tablica COFOG'!C52</f>
        <v>%</v>
      </c>
      <c r="C47" s="74">
        <f>'[1]tablica COFOG'!D52</f>
        <v>13.237611195605789</v>
      </c>
      <c r="D47" s="74">
        <f>'[1]tablica COFOG'!E52</f>
        <v>12.71377538926891</v>
      </c>
      <c r="E47" s="74">
        <f>'[1]tablica COFOG'!F52</f>
        <v>12.58371271378601</v>
      </c>
      <c r="F47" s="74">
        <f>'[1]tablica COFOG'!G52</f>
        <v>12.023191567982265</v>
      </c>
      <c r="G47" s="74">
        <f>'[1]tablica COFOG'!H52</f>
        <v>12.350187964437582</v>
      </c>
      <c r="H47" s="74">
        <f>'[1]tablica COFOG'!I52</f>
        <v>12.325152194615315</v>
      </c>
      <c r="I47" s="74">
        <f>'[1]tablica COFOG'!J52</f>
        <v>12.724348552606447</v>
      </c>
      <c r="J47" s="74">
        <f>'[1]tablica COFOG'!K52</f>
        <v>13.391585295807007</v>
      </c>
      <c r="K47" s="74">
        <f>'[1]tablica COFOG'!L52</f>
        <v>13.451316356560589</v>
      </c>
      <c r="L47" s="74">
        <f>'[1]tablica COFOG'!M52</f>
        <v>11.946934000858663</v>
      </c>
      <c r="M47" s="74">
        <f>'[1]tablica COFOG'!N52</f>
        <v>11.830410231995865</v>
      </c>
    </row>
    <row r="48" spans="1:13">
      <c r="A48" s="40" t="str">
        <f>'[1]tablica COFOG'!B53</f>
        <v>2. Obrona narodowa</v>
      </c>
      <c r="B48" s="37" t="str">
        <f>'[1]tablica COFOG'!C53</f>
        <v>%</v>
      </c>
      <c r="C48" s="74">
        <f>'[1]tablica COFOG'!D53</f>
        <v>3.5275768749612477</v>
      </c>
      <c r="D48" s="74">
        <f>'[1]tablica COFOG'!E53</f>
        <v>3.6876451302317674</v>
      </c>
      <c r="E48" s="74">
        <f>'[1]tablica COFOG'!F53</f>
        <v>4.4982705719904921</v>
      </c>
      <c r="F48" s="74">
        <f>'[1]tablica COFOG'!G53</f>
        <v>4.3722616177790297</v>
      </c>
      <c r="G48" s="74">
        <f>'[1]tablica COFOG'!H53</f>
        <v>3.4100543945404356</v>
      </c>
      <c r="H48" s="74">
        <f>'[1]tablica COFOG'!I53</f>
        <v>3.5839352735718082</v>
      </c>
      <c r="I48" s="74">
        <f>'[1]tablica COFOG'!J53</f>
        <v>3.6085322803830171</v>
      </c>
      <c r="J48" s="74">
        <f>'[1]tablica COFOG'!K53</f>
        <v>3.4388282596209074</v>
      </c>
      <c r="K48" s="74">
        <f>'[1]tablica COFOG'!L53</f>
        <v>3.905757717566166</v>
      </c>
      <c r="L48" s="74">
        <f>'[1]tablica COFOG'!M53</f>
        <v>3.4944685977562848</v>
      </c>
      <c r="M48" s="74">
        <f>'[1]tablica COFOG'!N53</f>
        <v>3.7765001599218326</v>
      </c>
    </row>
    <row r="49" spans="1:13">
      <c r="A49" s="40" t="str">
        <f>'[1]tablica COFOG'!B54</f>
        <v>3. Bezpieczeństwo i porządek publiczny</v>
      </c>
      <c r="B49" s="37" t="str">
        <f>'[1]tablica COFOG'!C54</f>
        <v>%</v>
      </c>
      <c r="C49" s="74">
        <f>'[1]tablica COFOG'!D54</f>
        <v>4.8683980173536252</v>
      </c>
      <c r="D49" s="74">
        <f>'[1]tablica COFOG'!E54</f>
        <v>4.9802087987464532</v>
      </c>
      <c r="E49" s="74">
        <f>'[1]tablica COFOG'!F54</f>
        <v>5.2537112880576693</v>
      </c>
      <c r="F49" s="74">
        <f>'[1]tablica COFOG'!G54</f>
        <v>5.3198078513487363</v>
      </c>
      <c r="G49" s="74">
        <f>'[1]tablica COFOG'!H54</f>
        <v>5.3106846187030294</v>
      </c>
      <c r="H49" s="74">
        <f>'[1]tablica COFOG'!I54</f>
        <v>5.2796126588372791</v>
      </c>
      <c r="I49" s="74">
        <f>'[1]tablica COFOG'!J54</f>
        <v>5.222806600575371</v>
      </c>
      <c r="J49" s="74">
        <f>'[1]tablica COFOG'!K54</f>
        <v>5.269816197587593</v>
      </c>
      <c r="K49" s="74">
        <f>'[1]tablica COFOG'!L54</f>
        <v>5.2621547311031112</v>
      </c>
      <c r="L49" s="74">
        <f>'[1]tablica COFOG'!M54</f>
        <v>5.3089336934626408</v>
      </c>
      <c r="M49" s="74">
        <f>'[1]tablica COFOG'!N54</f>
        <v>5.3310984921521722</v>
      </c>
    </row>
    <row r="50" spans="1:13">
      <c r="A50" s="40" t="str">
        <f>'[1]tablica COFOG'!B55</f>
        <v>4. Sprawy gospodarcze</v>
      </c>
      <c r="B50" s="37" t="str">
        <f>'[1]tablica COFOG'!C55</f>
        <v>%</v>
      </c>
      <c r="C50" s="74">
        <f>'[1]tablica COFOG'!D55</f>
        <v>8.726188001269243</v>
      </c>
      <c r="D50" s="74">
        <f>'[1]tablica COFOG'!E55</f>
        <v>9.9527822002949282</v>
      </c>
      <c r="E50" s="74">
        <f>'[1]tablica COFOG'!F55</f>
        <v>10.82428581751849</v>
      </c>
      <c r="F50" s="74">
        <f>'[1]tablica COFOG'!G55</f>
        <v>11.821101159578399</v>
      </c>
      <c r="G50" s="74">
        <f>'[1]tablica COFOG'!H55</f>
        <v>12.544136774536737</v>
      </c>
      <c r="H50" s="74">
        <f>'[1]tablica COFOG'!I55</f>
        <v>13.049161018193708</v>
      </c>
      <c r="I50" s="74">
        <f>'[1]tablica COFOG'!J55</f>
        <v>13.117600999680674</v>
      </c>
      <c r="J50" s="74">
        <f>'[1]tablica COFOG'!K55</f>
        <v>11.53012636415853</v>
      </c>
      <c r="K50" s="74">
        <f>'[1]tablica COFOG'!L55</f>
        <v>9.9522074877780611</v>
      </c>
      <c r="L50" s="74">
        <f>'[1]tablica COFOG'!M55</f>
        <v>11.438142488413613</v>
      </c>
      <c r="M50" s="74">
        <f>'[1]tablica COFOG'!N55</f>
        <v>11.089852219362642</v>
      </c>
    </row>
    <row r="51" spans="1:13">
      <c r="A51" s="40" t="str">
        <f>'[1]tablica COFOG'!B56</f>
        <v>5. Ochrona środowiska</v>
      </c>
      <c r="B51" s="37" t="str">
        <f>'[1]tablica COFOG'!C56</f>
        <v>%</v>
      </c>
      <c r="C51" s="74">
        <f>'[1]tablica COFOG'!D56</f>
        <v>1.4657395351212161</v>
      </c>
      <c r="D51" s="74">
        <f>'[1]tablica COFOG'!E56</f>
        <v>1.4800923799155492</v>
      </c>
      <c r="E51" s="74">
        <f>'[1]tablica COFOG'!F56</f>
        <v>1.4019011013263181</v>
      </c>
      <c r="F51" s="74">
        <f>'[1]tablica COFOG'!G56</f>
        <v>1.484577079410885</v>
      </c>
      <c r="G51" s="74">
        <f>'[1]tablica COFOG'!H56</f>
        <v>1.5658297194642932</v>
      </c>
      <c r="H51" s="74">
        <f>'[1]tablica COFOG'!I56</f>
        <v>1.614678510165737</v>
      </c>
      <c r="I51" s="74">
        <f>'[1]tablica COFOG'!J56</f>
        <v>1.5741762768310588</v>
      </c>
      <c r="J51" s="74">
        <f>'[1]tablica COFOG'!K56</f>
        <v>1.3750717978173466</v>
      </c>
      <c r="K51" s="74">
        <f>'[1]tablica COFOG'!L56</f>
        <v>1.4697762144063133</v>
      </c>
      <c r="L51" s="74">
        <f>'[1]tablica COFOG'!M56</f>
        <v>1.4771580312458528</v>
      </c>
      <c r="M51" s="74">
        <f>'[1]tablica COFOG'!N56</f>
        <v>1.4683329981250222</v>
      </c>
    </row>
    <row r="52" spans="1:13">
      <c r="A52" s="40" t="str">
        <f>'[1]tablica COFOG'!B57</f>
        <v>6. Gospodarka mieszkaniowa i komunalna</v>
      </c>
      <c r="B52" s="37" t="str">
        <f>'[1]tablica COFOG'!C57</f>
        <v>%</v>
      </c>
      <c r="C52" s="74">
        <f>'[1]tablica COFOG'!D57</f>
        <v>2.9934823600640454</v>
      </c>
      <c r="D52" s="74">
        <f>'[1]tablica COFOG'!E57</f>
        <v>2.6442806889477626</v>
      </c>
      <c r="E52" s="74">
        <f>'[1]tablica COFOG'!F57</f>
        <v>2.5098677978746884</v>
      </c>
      <c r="F52" s="74">
        <f>'[1]tablica COFOG'!G57</f>
        <v>2.4213897344759023</v>
      </c>
      <c r="G52" s="74">
        <f>'[1]tablica COFOG'!H57</f>
        <v>2.3713684265154735</v>
      </c>
      <c r="H52" s="74">
        <f>'[1]tablica COFOG'!I57</f>
        <v>1.7109687616861695</v>
      </c>
      <c r="I52" s="74">
        <f>'[1]tablica COFOG'!J57</f>
        <v>1.9152283620022192</v>
      </c>
      <c r="J52" s="74">
        <f>'[1]tablica COFOG'!K57</f>
        <v>1.8805284319356692</v>
      </c>
      <c r="K52" s="74">
        <f>'[1]tablica COFOG'!L57</f>
        <v>1.7424353414248712</v>
      </c>
      <c r="L52" s="74">
        <f>'[1]tablica COFOG'!M57</f>
        <v>1.7016427458888543</v>
      </c>
      <c r="M52" s="74">
        <f>'[1]tablica COFOG'!N57</f>
        <v>1.7013217569667831</v>
      </c>
    </row>
    <row r="53" spans="1:13">
      <c r="A53" s="40" t="str">
        <f>'[1]tablica COFOG'!B58</f>
        <v>7. Ochrona zdrowia</v>
      </c>
      <c r="B53" s="37" t="str">
        <f>'[1]tablica COFOG'!C58</f>
        <v>%</v>
      </c>
      <c r="C53" s="74">
        <f>'[1]tablica COFOG'!D58</f>
        <v>9.942637838784151</v>
      </c>
      <c r="D53" s="74">
        <f>'[1]tablica COFOG'!E58</f>
        <v>10.372183660669524</v>
      </c>
      <c r="E53" s="74">
        <f>'[1]tablica COFOG'!F58</f>
        <v>10.400981213587777</v>
      </c>
      <c r="F53" s="74">
        <f>'[1]tablica COFOG'!G58</f>
        <v>11.224331790748009</v>
      </c>
      <c r="G53" s="74">
        <f>'[1]tablica COFOG'!H58</f>
        <v>11.133365552719241</v>
      </c>
      <c r="H53" s="74">
        <f>'[1]tablica COFOG'!I58</f>
        <v>10.885643214338165</v>
      </c>
      <c r="I53" s="74">
        <f>'[1]tablica COFOG'!J58</f>
        <v>10.667975077972468</v>
      </c>
      <c r="J53" s="74">
        <f>'[1]tablica COFOG'!K58</f>
        <v>10.784175761056865</v>
      </c>
      <c r="K53" s="74">
        <f>'[1]tablica COFOG'!L58</f>
        <v>10.924998470924088</v>
      </c>
      <c r="L53" s="74">
        <f>'[1]tablica COFOG'!M58</f>
        <v>11.016750321377984</v>
      </c>
      <c r="M53" s="74">
        <f>'[1]tablica COFOG'!N58</f>
        <v>11.213260688935488</v>
      </c>
    </row>
    <row r="54" spans="1:13">
      <c r="A54" s="40" t="str">
        <f>'[1]tablica COFOG'!B59</f>
        <v>8. Organizacja wypoczynku, kultura i religia</v>
      </c>
      <c r="B54" s="37" t="str">
        <f>'[1]tablica COFOG'!C59</f>
        <v>%</v>
      </c>
      <c r="C54" s="74">
        <f>'[1]tablica COFOG'!D59</f>
        <v>2.500237071402259</v>
      </c>
      <c r="D54" s="74">
        <f>'[1]tablica COFOG'!E59</f>
        <v>2.7213478573691026</v>
      </c>
      <c r="E54" s="74">
        <f>'[1]tablica COFOG'!F59</f>
        <v>2.7211099588101222</v>
      </c>
      <c r="F54" s="74">
        <f>'[1]tablica COFOG'!G59</f>
        <v>2.9785680350512926</v>
      </c>
      <c r="G54" s="74">
        <f>'[1]tablica COFOG'!H59</f>
        <v>2.9329101565667539</v>
      </c>
      <c r="H54" s="74">
        <f>'[1]tablica COFOG'!I59</f>
        <v>3.0632563364587293</v>
      </c>
      <c r="I54" s="74">
        <f>'[1]tablica COFOG'!J59</f>
        <v>2.9646306095340029</v>
      </c>
      <c r="J54" s="74">
        <f>'[1]tablica COFOG'!K59</f>
        <v>2.819672601952901</v>
      </c>
      <c r="K54" s="74">
        <f>'[1]tablica COFOG'!L59</f>
        <v>2.6746738089921043</v>
      </c>
      <c r="L54" s="74">
        <f>'[1]tablica COFOG'!M59</f>
        <v>2.8868159834332041</v>
      </c>
      <c r="M54" s="74">
        <f>'[1]tablica COFOG'!N59</f>
        <v>2.7172776279203821</v>
      </c>
    </row>
    <row r="55" spans="1:13">
      <c r="A55" s="40" t="str">
        <f>'[1]tablica COFOG'!B60</f>
        <v>9. Edukacja</v>
      </c>
      <c r="B55" s="37" t="str">
        <f>'[1]tablica COFOG'!C60</f>
        <v>%</v>
      </c>
      <c r="C55" s="74">
        <f>'[1]tablica COFOG'!D60</f>
        <v>13.718227873031848</v>
      </c>
      <c r="D55" s="74">
        <f>'[1]tablica COFOG'!E60</f>
        <v>13.324187637788503</v>
      </c>
      <c r="E55" s="74">
        <f>'[1]tablica COFOG'!F60</f>
        <v>13.205369331997446</v>
      </c>
      <c r="F55" s="74">
        <f>'[1]tablica COFOG'!G60</f>
        <v>12.75061146205416</v>
      </c>
      <c r="G55" s="74">
        <f>'[1]tablica COFOG'!H60</f>
        <v>12.040589939118334</v>
      </c>
      <c r="H55" s="74">
        <f>'[1]tablica COFOG'!I60</f>
        <v>12.133025890874075</v>
      </c>
      <c r="I55" s="74">
        <f>'[1]tablica COFOG'!J60</f>
        <v>12.386358499837421</v>
      </c>
      <c r="J55" s="74">
        <f>'[1]tablica COFOG'!K60</f>
        <v>12.556863871338312</v>
      </c>
      <c r="K55" s="74">
        <f>'[1]tablica COFOG'!L60</f>
        <v>12.42022135329619</v>
      </c>
      <c r="L55" s="74">
        <f>'[1]tablica COFOG'!M60</f>
        <v>12.484614663342663</v>
      </c>
      <c r="M55" s="74">
        <f>'[1]tablica COFOG'!N60</f>
        <v>12.555237349593416</v>
      </c>
    </row>
    <row r="56" spans="1:13">
      <c r="A56" s="58" t="str">
        <f>'[1]tablica COFOG'!B61</f>
        <v>10. Ochrona socjalna</v>
      </c>
      <c r="B56" s="76" t="str">
        <f>'[1]tablica COFOG'!C61</f>
        <v>%</v>
      </c>
      <c r="C56" s="75">
        <f>'[1]tablica COFOG'!D61</f>
        <v>39.019901232406568</v>
      </c>
      <c r="D56" s="75">
        <f>'[1]tablica COFOG'!E61</f>
        <v>38.123496256767503</v>
      </c>
      <c r="E56" s="75">
        <f>'[1]tablica COFOG'!F61</f>
        <v>36.600790205050984</v>
      </c>
      <c r="F56" s="75">
        <f>'[1]tablica COFOG'!G61</f>
        <v>35.604159701571334</v>
      </c>
      <c r="G56" s="75">
        <f>'[1]tablica COFOG'!H61</f>
        <v>36.34087245339812</v>
      </c>
      <c r="H56" s="75">
        <f>'[1]tablica COFOG'!I61</f>
        <v>36.354566141259006</v>
      </c>
      <c r="I56" s="75">
        <f>'[1]tablica COFOG'!J61</f>
        <v>35.818342740577322</v>
      </c>
      <c r="J56" s="75">
        <f>'[1]tablica COFOG'!K61</f>
        <v>36.953331418724872</v>
      </c>
      <c r="K56" s="75">
        <f>'[1]tablica COFOG'!L61</f>
        <v>38.196458517948507</v>
      </c>
      <c r="L56" s="75">
        <f>'[1]tablica COFOG'!M61</f>
        <v>38.244539474220225</v>
      </c>
      <c r="M56" s="75">
        <f>'[1]tablica COFOG'!N61</f>
        <v>38.316721874425923</v>
      </c>
    </row>
    <row r="57" spans="1:13">
      <c r="A57" s="56" t="str">
        <f>'[1]tablica COFOG'!B62</f>
        <v>Źródło: Eurostat, obliczenia własne.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</sheetData>
  <mergeCells count="5">
    <mergeCell ref="A1:M1"/>
    <mergeCell ref="A2:M2"/>
    <mergeCell ref="A16:M16"/>
    <mergeCell ref="A30:M30"/>
    <mergeCell ref="A44:M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view="pageBreakPreview" zoomScaleNormal="100" zoomScaleSheetLayoutView="100" workbookViewId="0">
      <selection activeCell="G15" sqref="G15"/>
    </sheetView>
  </sheetViews>
  <sheetFormatPr defaultRowHeight="12.75"/>
  <cols>
    <col min="1" max="1" width="38" customWidth="1"/>
    <col min="3" max="14" width="12.5703125" customWidth="1"/>
  </cols>
  <sheetData>
    <row r="1" spans="1:14" ht="15.75">
      <c r="A1" s="220" t="str">
        <f>[2]Tablica!B6</f>
        <v xml:space="preserve"> TAB. 6.    PODSTAWOWE DANE Z ZAKRESU FINANSÓW PUBLICZNYCH (wg. sprawozdawczości krajowej)</v>
      </c>
      <c r="B1" s="220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>
      <c r="A2" s="197"/>
      <c r="B2" s="198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>
      <c r="A3" s="83"/>
      <c r="B3" s="84" t="str">
        <f>[2]Tablica!C8</f>
        <v>jedn.</v>
      </c>
      <c r="C3" s="85" t="str">
        <f>[2]Tablica!D8</f>
        <v>I kw. 2014</v>
      </c>
      <c r="D3" s="85" t="str">
        <f>[2]Tablica!E8</f>
        <v>II kw. 2014</v>
      </c>
      <c r="E3" s="85" t="str">
        <f>[2]Tablica!F8</f>
        <v>III kw. 2014</v>
      </c>
      <c r="F3" s="85" t="str">
        <f>[2]Tablica!G8</f>
        <v>IV kw. 2014</v>
      </c>
      <c r="G3" s="85" t="str">
        <f>[2]Tablica!H8</f>
        <v>I kw. 2015</v>
      </c>
      <c r="H3" s="85" t="str">
        <f>[2]Tablica!I8</f>
        <v>II kw. 2015</v>
      </c>
      <c r="I3" s="85" t="str">
        <f>[2]Tablica!J8</f>
        <v>III kw. 2015</v>
      </c>
      <c r="J3" s="85" t="str">
        <f>[2]Tablica!K8</f>
        <v>IV kw. 2015</v>
      </c>
      <c r="K3" s="85" t="str">
        <f>[2]Tablica!L8</f>
        <v>I kw. 2016</v>
      </c>
      <c r="L3" s="85" t="str">
        <f>[2]Tablica!M8</f>
        <v>II kw. 2016</v>
      </c>
      <c r="M3" s="85" t="str">
        <f>[2]Tablica!N8</f>
        <v>III kw. 2016</v>
      </c>
      <c r="N3" s="85" t="str">
        <f>[2]Tablica!O8</f>
        <v>IV kw. 2016</v>
      </c>
    </row>
    <row r="4" spans="1:14">
      <c r="A4" s="221" t="str">
        <f>[2]Tablica!B9</f>
        <v>BUDŻET PAŃSTWA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2"/>
      <c r="M4" s="222"/>
      <c r="N4" s="222"/>
    </row>
    <row r="5" spans="1:14">
      <c r="A5" s="86" t="str">
        <f>[2]Tablica!B10</f>
        <v>Dochody</v>
      </c>
      <c r="B5" s="87" t="str">
        <f>[2]Tablica!C10</f>
        <v>mln zł</v>
      </c>
      <c r="C5" s="88">
        <f>[2]Tablica!D10</f>
        <v>66974.921151529998</v>
      </c>
      <c r="D5" s="88">
        <f>[2]Tablica!E10</f>
        <v>69346.472689190006</v>
      </c>
      <c r="E5" s="88">
        <f>[2]Tablica!F10</f>
        <v>72869.058149930002</v>
      </c>
      <c r="F5" s="88">
        <f>[2]Tablica!G10</f>
        <v>74352.254701040016</v>
      </c>
      <c r="G5" s="88">
        <f>[2]Tablica!H10</f>
        <v>67825.251484890003</v>
      </c>
      <c r="H5" s="88">
        <f>[2]Tablica!I10</f>
        <v>69197.76103483999</v>
      </c>
      <c r="I5" s="88">
        <f>[2]Tablica!J10</f>
        <v>73022.645183150016</v>
      </c>
      <c r="J5" s="88">
        <f>[2]Tablica!K10</f>
        <v>79091.048514669965</v>
      </c>
      <c r="K5" s="88">
        <f>[2]Tablica!L10</f>
        <v>76818.011104689998</v>
      </c>
      <c r="L5" s="88">
        <f>[2]Tablica!M10</f>
        <v>74792.78084601002</v>
      </c>
      <c r="M5" s="88">
        <f>[2]Tablica!N10</f>
        <v>86995.697304149973</v>
      </c>
      <c r="N5" s="88">
        <f>[2]Tablica!O10</f>
        <v>76077.081199700042</v>
      </c>
    </row>
    <row r="6" spans="1:14">
      <c r="A6" s="89" t="str">
        <f>[2]Tablica!B11</f>
        <v>Podatkowe</v>
      </c>
      <c r="B6" s="90" t="str">
        <f>[2]Tablica!C11</f>
        <v>mln zł</v>
      </c>
      <c r="C6" s="91">
        <f>[2]Tablica!D11</f>
        <v>62045.320306539994</v>
      </c>
      <c r="D6" s="91">
        <f>[2]Tablica!E11</f>
        <v>62405.66946206001</v>
      </c>
      <c r="E6" s="91">
        <f>[2]Tablica!F11</f>
        <v>64011.067566669983</v>
      </c>
      <c r="F6" s="91">
        <f>[2]Tablica!G11</f>
        <v>66318.927635889995</v>
      </c>
      <c r="G6" s="91">
        <f>[2]Tablica!H11</f>
        <v>61248.320811959995</v>
      </c>
      <c r="H6" s="91">
        <f>[2]Tablica!I11</f>
        <v>61735.085625119995</v>
      </c>
      <c r="I6" s="91">
        <f>[2]Tablica!J11</f>
        <v>66204.008815480003</v>
      </c>
      <c r="J6" s="91">
        <f>[2]Tablica!K11</f>
        <v>70486.095483360026</v>
      </c>
      <c r="K6" s="91">
        <f>[2]Tablica!L11</f>
        <v>64829.4348895</v>
      </c>
      <c r="L6" s="91">
        <f>[2]Tablica!M11</f>
        <v>67313.180937869998</v>
      </c>
      <c r="M6" s="91">
        <f>[2]Tablica!N11</f>
        <v>71016.078205400001</v>
      </c>
      <c r="N6" s="91">
        <f>[2]Tablica!O11</f>
        <v>69979.719077999995</v>
      </c>
    </row>
    <row r="7" spans="1:14">
      <c r="A7" s="89" t="str">
        <f>[2]Tablica!B12</f>
        <v>Niepodatkowe</v>
      </c>
      <c r="B7" s="90" t="str">
        <f>[2]Tablica!C12</f>
        <v>mln zł</v>
      </c>
      <c r="C7" s="91">
        <f>[2]Tablica!D12</f>
        <v>4881.83250004002</v>
      </c>
      <c r="D7" s="91">
        <f>[2]Tablica!E12</f>
        <v>6552.8292376899808</v>
      </c>
      <c r="E7" s="91">
        <f>[2]Tablica!F12</f>
        <v>8470.4149197300012</v>
      </c>
      <c r="F7" s="91">
        <f>[2]Tablica!G12</f>
        <v>7326.7846948599981</v>
      </c>
      <c r="G7" s="91">
        <f>[2]Tablica!H12</f>
        <v>6539.5783365399993</v>
      </c>
      <c r="H7" s="91">
        <f>[2]Tablica!I12</f>
        <v>7021.0697389900006</v>
      </c>
      <c r="I7" s="91">
        <f>[2]Tablica!J12</f>
        <v>6431.3927254800001</v>
      </c>
      <c r="J7" s="91">
        <f>[2]Tablica!K12</f>
        <v>7718.1826239396978</v>
      </c>
      <c r="K7" s="91">
        <f>[2]Tablica!L12</f>
        <v>11950.664762</v>
      </c>
      <c r="L7" s="91">
        <f>[2]Tablica!M12</f>
        <v>7138.5543179399974</v>
      </c>
      <c r="M7" s="91">
        <f>[2]Tablica!N12</f>
        <v>15618.591371689996</v>
      </c>
      <c r="N7" s="91">
        <f>[2]Tablica!O12</f>
        <v>5423.4554290001033</v>
      </c>
    </row>
    <row r="8" spans="1:14">
      <c r="A8" s="89" t="str">
        <f>[2]Tablica!B13</f>
        <v>Środki z Unii Europejskiej</v>
      </c>
      <c r="B8" s="90" t="str">
        <f>[2]Tablica!C13</f>
        <v>mln zł</v>
      </c>
      <c r="C8" s="91">
        <f>[2]Tablica!D13</f>
        <v>47.768344949999999</v>
      </c>
      <c r="D8" s="91">
        <f>[2]Tablica!E13</f>
        <v>387.97398943999997</v>
      </c>
      <c r="E8" s="91">
        <f>[2]Tablica!F13</f>
        <v>387.57566353000004</v>
      </c>
      <c r="F8" s="91">
        <f>[2]Tablica!G13</f>
        <v>706.54237028999989</v>
      </c>
      <c r="G8" s="91">
        <f>[2]Tablica!H13</f>
        <v>37.352336389999998</v>
      </c>
      <c r="H8" s="91">
        <f>[2]Tablica!I13</f>
        <v>441.60567073000004</v>
      </c>
      <c r="I8" s="91">
        <f>[2]Tablica!J13</f>
        <v>387.24364218999995</v>
      </c>
      <c r="J8" s="91">
        <f>[2]Tablica!K13</f>
        <v>886.77040736999993</v>
      </c>
      <c r="K8" s="91">
        <f>[2]Tablica!L13</f>
        <v>37.911453190000003</v>
      </c>
      <c r="L8" s="91">
        <f>[2]Tablica!M13</f>
        <v>341.04559019999999</v>
      </c>
      <c r="M8" s="91">
        <f>[2]Tablica!N13</f>
        <v>361.0277270599999</v>
      </c>
      <c r="N8" s="91">
        <f>[2]Tablica!O13</f>
        <v>673.90657169999997</v>
      </c>
    </row>
    <row r="9" spans="1:14">
      <c r="A9" s="86" t="str">
        <f>[2]Tablica!B14</f>
        <v>Wydatki</v>
      </c>
      <c r="B9" s="87" t="str">
        <f>[2]Tablica!C14</f>
        <v>mln zł</v>
      </c>
      <c r="C9" s="88">
        <f>[2]Tablica!D14</f>
        <v>84465.932085330001</v>
      </c>
      <c r="D9" s="88">
        <f>[2]Tablica!E14</f>
        <v>77154.108197779002</v>
      </c>
      <c r="E9" s="88">
        <f>[2]Tablica!F14</f>
        <v>70015.027516750997</v>
      </c>
      <c r="F9" s="88">
        <f>[2]Tablica!G14</f>
        <v>80884.459049725992</v>
      </c>
      <c r="G9" s="88">
        <f>[2]Tablica!H14</f>
        <v>84485.368467539505</v>
      </c>
      <c r="H9" s="88">
        <f>[2]Tablica!I14</f>
        <v>78677.412918091504</v>
      </c>
      <c r="I9" s="88">
        <f>[2]Tablica!J14</f>
        <v>78019.007848558977</v>
      </c>
      <c r="J9" s="88">
        <f>[2]Tablica!K14</f>
        <v>90561.648005970026</v>
      </c>
      <c r="K9" s="88">
        <f>[2]Tablica!L14</f>
        <v>86405.171489490298</v>
      </c>
      <c r="L9" s="88">
        <f>[2]Tablica!M14</f>
        <v>83889.459098917709</v>
      </c>
      <c r="M9" s="88">
        <f>[2]Tablica!N14</f>
        <v>88927.230964631977</v>
      </c>
      <c r="N9" s="88">
        <f>[2]Tablica!O14</f>
        <v>101621.25299837702</v>
      </c>
    </row>
    <row r="10" spans="1:14">
      <c r="A10" s="89" t="str">
        <f>[2]Tablica!B15</f>
        <v>Dotacje i subwencje</v>
      </c>
      <c r="B10" s="90" t="str">
        <f>[2]Tablica!C15</f>
        <v>mln zł</v>
      </c>
      <c r="C10" s="91">
        <f>[2]Tablica!D15</f>
        <v>45379.343367200003</v>
      </c>
      <c r="D10" s="91">
        <f>[2]Tablica!E15</f>
        <v>40609.215130449993</v>
      </c>
      <c r="E10" s="91">
        <f>[2]Tablica!F15</f>
        <v>36517.438845099998</v>
      </c>
      <c r="F10" s="91">
        <f>[2]Tablica!G15</f>
        <v>29753.606516720029</v>
      </c>
      <c r="G10" s="91">
        <f>[2]Tablica!H15</f>
        <v>47456.512169529997</v>
      </c>
      <c r="H10" s="91">
        <f>[2]Tablica!I15</f>
        <v>40676.120144400098</v>
      </c>
      <c r="I10" s="91">
        <f>[2]Tablica!J15</f>
        <v>42290.083691229913</v>
      </c>
      <c r="J10" s="91">
        <f>[2]Tablica!K15</f>
        <v>38626.44949798999</v>
      </c>
      <c r="K10" s="91">
        <f>[2]Tablica!L15</f>
        <v>48721.521221890005</v>
      </c>
      <c r="L10" s="91">
        <f>[2]Tablica!M15</f>
        <v>49751.998802790004</v>
      </c>
      <c r="M10" s="91">
        <f>[2]Tablica!N15</f>
        <v>49888.178452349995</v>
      </c>
      <c r="N10" s="91">
        <f>[2]Tablica!O15</f>
        <v>46213.629634209996</v>
      </c>
    </row>
    <row r="11" spans="1:14">
      <c r="A11" s="89" t="str">
        <f>[2]Tablica!B16</f>
        <v>Świadczenia na rzecz osób fizycznych</v>
      </c>
      <c r="B11" s="90" t="str">
        <f>[2]Tablica!C16</f>
        <v>mln zł</v>
      </c>
      <c r="C11" s="91">
        <f>[2]Tablica!D16</f>
        <v>6087.0591029999896</v>
      </c>
      <c r="D11" s="91">
        <f>[2]Tablica!E16</f>
        <v>6071.3232431400093</v>
      </c>
      <c r="E11" s="91">
        <f>[2]Tablica!F16</f>
        <v>6299.151719370002</v>
      </c>
      <c r="F11" s="91">
        <f>[2]Tablica!G16</f>
        <v>5972.1054804000014</v>
      </c>
      <c r="G11" s="91">
        <f>[2]Tablica!H16</f>
        <v>6186.973485380011</v>
      </c>
      <c r="H11" s="91">
        <f>[2]Tablica!I16</f>
        <v>6083.8308821999899</v>
      </c>
      <c r="I11" s="91">
        <f>[2]Tablica!J16</f>
        <v>6300.0415046099988</v>
      </c>
      <c r="J11" s="91">
        <f>[2]Tablica!K16</f>
        <v>6078.9851369899989</v>
      </c>
      <c r="K11" s="91">
        <f>[2]Tablica!L16</f>
        <v>7377.0741475099994</v>
      </c>
      <c r="L11" s="91">
        <f>[2]Tablica!M16</f>
        <v>6166.367600139999</v>
      </c>
      <c r="M11" s="91">
        <f>[2]Tablica!N16</f>
        <v>6356.8702316599993</v>
      </c>
      <c r="N11" s="91">
        <f>[2]Tablica!O16</f>
        <v>6102.4929886700047</v>
      </c>
    </row>
    <row r="12" spans="1:14">
      <c r="A12" s="89" t="str">
        <f>[2]Tablica!B17</f>
        <v>Wydatki bieżące jednostek budżetowych</v>
      </c>
      <c r="B12" s="90" t="str">
        <f>[2]Tablica!C17</f>
        <v>mln zł</v>
      </c>
      <c r="C12" s="91">
        <f>[2]Tablica!D17</f>
        <v>13953.615688190001</v>
      </c>
      <c r="D12" s="91">
        <f>[2]Tablica!E17</f>
        <v>13920.027443910099</v>
      </c>
      <c r="E12" s="91">
        <f>[2]Tablica!F17</f>
        <v>13277.666558999998</v>
      </c>
      <c r="F12" s="91">
        <f>[2]Tablica!G17</f>
        <v>18878.983421199802</v>
      </c>
      <c r="G12" s="91">
        <f>[2]Tablica!H17</f>
        <v>14554.64567713</v>
      </c>
      <c r="H12" s="91">
        <f>[2]Tablica!I17</f>
        <v>14023.725860049897</v>
      </c>
      <c r="I12" s="91">
        <f>[2]Tablica!J17</f>
        <v>13990.64723907</v>
      </c>
      <c r="J12" s="91">
        <f>[2]Tablica!K17</f>
        <v>19375.314199330009</v>
      </c>
      <c r="K12" s="91">
        <f>[2]Tablica!L17</f>
        <v>15261.081333960001</v>
      </c>
      <c r="L12" s="91">
        <f>[2]Tablica!M17</f>
        <v>14816.4421246201</v>
      </c>
      <c r="M12" s="91">
        <f>[2]Tablica!N17</f>
        <v>15145.619750619902</v>
      </c>
      <c r="N12" s="91">
        <f>[2]Tablica!O17</f>
        <v>20940.824816239998</v>
      </c>
    </row>
    <row r="13" spans="1:14">
      <c r="A13" s="89" t="str">
        <f>[2]Tablica!B18</f>
        <v>Wydatki majątkowe</v>
      </c>
      <c r="B13" s="90" t="str">
        <f>[2]Tablica!C18</f>
        <v>mln zł</v>
      </c>
      <c r="C13" s="91">
        <f>[2]Tablica!D18</f>
        <v>1229.5470221500002</v>
      </c>
      <c r="D13" s="91">
        <f>[2]Tablica!E18</f>
        <v>1895.69958978</v>
      </c>
      <c r="E13" s="91">
        <f>[2]Tablica!F18</f>
        <v>2890.0783275299896</v>
      </c>
      <c r="F13" s="91">
        <f>[2]Tablica!G18</f>
        <v>9238.5274940100098</v>
      </c>
      <c r="G13" s="91">
        <f>[2]Tablica!H18</f>
        <v>1032.4446401800001</v>
      </c>
      <c r="H13" s="91">
        <f>[2]Tablica!I18</f>
        <v>5259.8238682700103</v>
      </c>
      <c r="I13" s="91">
        <f>[2]Tablica!J18</f>
        <v>4732.5640437899892</v>
      </c>
      <c r="J13" s="91">
        <f>[2]Tablica!K18</f>
        <v>9031.4838844799979</v>
      </c>
      <c r="K13" s="91">
        <f>[2]Tablica!L18</f>
        <v>1040.6077645799999</v>
      </c>
      <c r="L13" s="91">
        <f>[2]Tablica!M18</f>
        <v>1885.3897983600002</v>
      </c>
      <c r="M13" s="91">
        <f>[2]Tablica!N18</f>
        <v>2578.5898138299895</v>
      </c>
      <c r="N13" s="91">
        <f>[2]Tablica!O18</f>
        <v>12196.252403040013</v>
      </c>
    </row>
    <row r="14" spans="1:14">
      <c r="A14" s="92" t="str">
        <f>[2]Tablica!B19</f>
        <v>Wydatki na obsługę długu Skarbu Państwa</v>
      </c>
      <c r="B14" s="90" t="str">
        <f>[2]Tablica!C19</f>
        <v>mln zł</v>
      </c>
      <c r="C14" s="91">
        <f>[2]Tablica!D19</f>
        <v>7850.51797446</v>
      </c>
      <c r="D14" s="91">
        <f>[2]Tablica!E19</f>
        <v>8483.4917392300013</v>
      </c>
      <c r="E14" s="91">
        <f>[2]Tablica!F19</f>
        <v>6654.0117227799965</v>
      </c>
      <c r="F14" s="91">
        <f>[2]Tablica!G19</f>
        <v>11467.861852520004</v>
      </c>
      <c r="G14" s="91">
        <f>[2]Tablica!H19</f>
        <v>6318.4921694599998</v>
      </c>
      <c r="H14" s="91">
        <f>[2]Tablica!I19</f>
        <v>6190.1405949100008</v>
      </c>
      <c r="I14" s="91">
        <f>[2]Tablica!J19</f>
        <v>6464.8057733400001</v>
      </c>
      <c r="J14" s="91">
        <f>[2]Tablica!K19</f>
        <v>10195.526595629999</v>
      </c>
      <c r="K14" s="91">
        <f>[2]Tablica!L19</f>
        <v>7071.1795007600003</v>
      </c>
      <c r="L14" s="91">
        <f>[2]Tablica!M19</f>
        <v>6476.1896316499997</v>
      </c>
      <c r="M14" s="91">
        <f>[2]Tablica!N19</f>
        <v>9530.3646566400021</v>
      </c>
      <c r="N14" s="91">
        <f>[2]Tablica!O19</f>
        <v>8978.1250330900002</v>
      </c>
    </row>
    <row r="15" spans="1:14">
      <c r="A15" s="89" t="str">
        <f>[2]Tablica!B20</f>
        <v>Środki własne Unii Europejskiej</v>
      </c>
      <c r="B15" s="90" t="str">
        <f>[2]Tablica!C20</f>
        <v>mln zł</v>
      </c>
      <c r="C15" s="91">
        <f>[2]Tablica!D20</f>
        <v>6912.0427391200001</v>
      </c>
      <c r="D15" s="91">
        <f>[2]Tablica!E20</f>
        <v>4199.9360708899994</v>
      </c>
      <c r="E15" s="91">
        <f>[2]Tablica!F20</f>
        <v>2641.7698619000003</v>
      </c>
      <c r="F15" s="91">
        <f>[2]Tablica!G20</f>
        <v>3506.1078812600008</v>
      </c>
      <c r="G15" s="91">
        <f>[2]Tablica!H20</f>
        <v>6739.7763398099996</v>
      </c>
      <c r="H15" s="91">
        <f>[2]Tablica!I20</f>
        <v>4297.92826565</v>
      </c>
      <c r="I15" s="91">
        <f>[2]Tablica!J20</f>
        <v>2424.079768900001</v>
      </c>
      <c r="J15" s="91">
        <f>[2]Tablica!K20</f>
        <v>4733.9482394499992</v>
      </c>
      <c r="K15" s="91">
        <f>[2]Tablica!L20</f>
        <v>5557.1042417799999</v>
      </c>
      <c r="L15" s="91">
        <f>[2]Tablica!M20</f>
        <v>3171.5811982300002</v>
      </c>
      <c r="M15" s="91">
        <f>[2]Tablica!N20</f>
        <v>4507.0285635399996</v>
      </c>
      <c r="N15" s="91">
        <f>[2]Tablica!O20</f>
        <v>5932.7166336800019</v>
      </c>
    </row>
    <row r="16" spans="1:14" ht="25.5">
      <c r="A16" s="92" t="str">
        <f>[2]Tablica!B21</f>
        <v>Współfinansowanie projektów z udziałem środków UE</v>
      </c>
      <c r="B16" s="90" t="str">
        <f>[2]Tablica!C21</f>
        <v>mln zł</v>
      </c>
      <c r="C16" s="91">
        <f>[2]Tablica!D21</f>
        <v>3053.8061912100102</v>
      </c>
      <c r="D16" s="91">
        <f>[2]Tablica!E21</f>
        <v>1974.4149803800101</v>
      </c>
      <c r="E16" s="91">
        <f>[2]Tablica!F21</f>
        <v>1734.9104810699901</v>
      </c>
      <c r="F16" s="91">
        <f>[2]Tablica!G21</f>
        <v>2067.2664036199994</v>
      </c>
      <c r="G16" s="91">
        <f>[2]Tablica!H21</f>
        <v>2196.5239860500001</v>
      </c>
      <c r="H16" s="91">
        <f>[2]Tablica!I21</f>
        <v>2145.8433026099997</v>
      </c>
      <c r="I16" s="91">
        <f>[2]Tablica!J21</f>
        <v>1816.7858276200004</v>
      </c>
      <c r="J16" s="91">
        <f>[2]Tablica!K21</f>
        <v>2519.9404520999997</v>
      </c>
      <c r="K16" s="91">
        <f>[2]Tablica!L21</f>
        <v>1376.6032790100001</v>
      </c>
      <c r="L16" s="91">
        <f>[2]Tablica!M21</f>
        <v>1621.4899431300003</v>
      </c>
      <c r="M16" s="91">
        <f>[2]Tablica!N21</f>
        <v>920.57949599000995</v>
      </c>
      <c r="N16" s="91">
        <f>[2]Tablica!O21</f>
        <v>1257.21148944999</v>
      </c>
    </row>
    <row r="17" spans="1:14">
      <c r="A17" s="93" t="str">
        <f>[2]Tablica!B22</f>
        <v>Wynik</v>
      </c>
      <c r="B17" s="94" t="str">
        <f>[2]Tablica!C22</f>
        <v>mln zł</v>
      </c>
      <c r="C17" s="95">
        <f>[2]Tablica!D22</f>
        <v>-17491.010933800004</v>
      </c>
      <c r="D17" s="95">
        <f>[2]Tablica!E22</f>
        <v>-7807.6355085889954</v>
      </c>
      <c r="E17" s="95">
        <f>[2]Tablica!F22</f>
        <v>2854.0306331790052</v>
      </c>
      <c r="F17" s="95">
        <f>[2]Tablica!G22</f>
        <v>-6532.2043486859766</v>
      </c>
      <c r="G17" s="95">
        <f>[2]Tablica!H22</f>
        <v>-16660.116982649502</v>
      </c>
      <c r="H17" s="95">
        <f>[2]Tablica!I22</f>
        <v>-9479.6518832515139</v>
      </c>
      <c r="I17" s="95">
        <f>[2]Tablica!J22</f>
        <v>-4996.3626654089603</v>
      </c>
      <c r="J17" s="95">
        <f>[2]Tablica!K22</f>
        <v>-11470.599491300061</v>
      </c>
      <c r="K17" s="95">
        <f>[2]Tablica!L22</f>
        <v>-9587.1603848002997</v>
      </c>
      <c r="L17" s="95">
        <f>[2]Tablica!M22</f>
        <v>-9096.6782529076881</v>
      </c>
      <c r="M17" s="95">
        <f>[2]Tablica!N22</f>
        <v>-1931.5336604820041</v>
      </c>
      <c r="N17" s="95">
        <f>[2]Tablica!O22</f>
        <v>-25544.17179867698</v>
      </c>
    </row>
    <row r="18" spans="1:14">
      <c r="A18" s="86"/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>
      <c r="A19" s="83"/>
      <c r="B19" s="84" t="str">
        <f>[2]Tablica!C24</f>
        <v>jedn.</v>
      </c>
      <c r="C19" s="96" t="str">
        <f>[2]Tablica!D24</f>
        <v>I kw. 2014</v>
      </c>
      <c r="D19" s="96" t="str">
        <f>[2]Tablica!E24</f>
        <v>I - II kw. 2014</v>
      </c>
      <c r="E19" s="96" t="str">
        <f>[2]Tablica!F24</f>
        <v>I - III kw. 2014</v>
      </c>
      <c r="F19" s="96" t="str">
        <f>[2]Tablica!G24</f>
        <v>I - IV kw. 2014</v>
      </c>
      <c r="G19" s="96" t="str">
        <f>[2]Tablica!H24</f>
        <v>I kw. 2015</v>
      </c>
      <c r="H19" s="96" t="str">
        <f>[2]Tablica!I24</f>
        <v>I - II kw. 2015</v>
      </c>
      <c r="I19" s="96" t="str">
        <f>[2]Tablica!J24</f>
        <v>I - III kw. 2015</v>
      </c>
      <c r="J19" s="96" t="str">
        <f>[2]Tablica!K24</f>
        <v>I - IV kw. 2015</v>
      </c>
      <c r="K19" s="96" t="str">
        <f>[2]Tablica!L24</f>
        <v>I kw. 2016</v>
      </c>
      <c r="L19" s="96" t="str">
        <f>[2]Tablica!M24</f>
        <v>I - II kw. 2016</v>
      </c>
      <c r="M19" s="96" t="str">
        <f>[2]Tablica!N24</f>
        <v>I - III kw. 2016</v>
      </c>
      <c r="N19" s="96" t="str">
        <f>[2]Tablica!O24</f>
        <v>I - IV kw. 2016</v>
      </c>
    </row>
    <row r="20" spans="1:14">
      <c r="A20" s="221" t="str">
        <f>[2]Tablica!B25</f>
        <v>BUDŻET PAŃSTWA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2"/>
      <c r="M20" s="222"/>
      <c r="N20" s="222"/>
    </row>
    <row r="21" spans="1:14">
      <c r="A21" s="86" t="str">
        <f>[2]Tablica!B26</f>
        <v>Dochody</v>
      </c>
      <c r="B21" s="87" t="str">
        <f>[2]Tablica!C26</f>
        <v>mln zł</v>
      </c>
      <c r="C21" s="88">
        <f>[2]Tablica!D26</f>
        <v>66974.921151529998</v>
      </c>
      <c r="D21" s="88">
        <f>[2]Tablica!E26</f>
        <v>136321.39384072</v>
      </c>
      <c r="E21" s="88">
        <f>[2]Tablica!F26</f>
        <v>209190.45199065001</v>
      </c>
      <c r="F21" s="88">
        <f>[2]Tablica!G26</f>
        <v>283542.70669169002</v>
      </c>
      <c r="G21" s="88">
        <f>[2]Tablica!H26</f>
        <v>67825.251484890003</v>
      </c>
      <c r="H21" s="88">
        <f>[2]Tablica!I26</f>
        <v>137023.01251972999</v>
      </c>
      <c r="I21" s="88">
        <f>[2]Tablica!J26</f>
        <v>210045.65770288001</v>
      </c>
      <c r="J21" s="88">
        <f>[2]Tablica!K26</f>
        <v>289136.70621754997</v>
      </c>
      <c r="K21" s="88">
        <f>[2]Tablica!L26</f>
        <v>76818.011104689998</v>
      </c>
      <c r="L21" s="88">
        <f>[2]Tablica!M26</f>
        <v>151610.79195070002</v>
      </c>
      <c r="M21" s="88">
        <f>[2]Tablica!N26</f>
        <v>238606.48925484999</v>
      </c>
      <c r="N21" s="88">
        <f>[2]Tablica!O26</f>
        <v>314683.57045455003</v>
      </c>
    </row>
    <row r="22" spans="1:14">
      <c r="A22" s="89" t="str">
        <f>[2]Tablica!B27</f>
        <v>Podatkowe</v>
      </c>
      <c r="B22" s="90" t="str">
        <f>[2]Tablica!C27</f>
        <v>mln zł</v>
      </c>
      <c r="C22" s="91">
        <f>[2]Tablica!D27</f>
        <v>62045.320306539994</v>
      </c>
      <c r="D22" s="91">
        <f>[2]Tablica!E27</f>
        <v>124450.9897686</v>
      </c>
      <c r="E22" s="91">
        <f>[2]Tablica!F27</f>
        <v>188462.05733526999</v>
      </c>
      <c r="F22" s="91">
        <f>[2]Tablica!G27</f>
        <v>254780.98497115998</v>
      </c>
      <c r="G22" s="91">
        <f>[2]Tablica!H27</f>
        <v>61248.320811959995</v>
      </c>
      <c r="H22" s="91">
        <f>[2]Tablica!I27</f>
        <v>122983.40643707999</v>
      </c>
      <c r="I22" s="91">
        <f>[2]Tablica!J27</f>
        <v>189187.41525255999</v>
      </c>
      <c r="J22" s="91">
        <f>[2]Tablica!K27</f>
        <v>259673.51073592005</v>
      </c>
      <c r="K22" s="91">
        <f>[2]Tablica!L27</f>
        <v>64829.4348895</v>
      </c>
      <c r="L22" s="91">
        <f>[2]Tablica!M27</f>
        <v>132142.61582737</v>
      </c>
      <c r="M22" s="91">
        <f>[2]Tablica!N27</f>
        <v>203158.69403277</v>
      </c>
      <c r="N22" s="91">
        <f>[2]Tablica!O27</f>
        <v>273138.41311076999</v>
      </c>
    </row>
    <row r="23" spans="1:14">
      <c r="A23" s="89" t="str">
        <f>[2]Tablica!B28</f>
        <v>Niepodatkowe</v>
      </c>
      <c r="B23" s="90" t="str">
        <f>[2]Tablica!C28</f>
        <v>mln zł</v>
      </c>
      <c r="C23" s="91">
        <f>[2]Tablica!D28</f>
        <v>4881.83250004002</v>
      </c>
      <c r="D23" s="91">
        <f>[2]Tablica!E28</f>
        <v>11434.661737730001</v>
      </c>
      <c r="E23" s="91">
        <f>[2]Tablica!F28</f>
        <v>19905.076657460002</v>
      </c>
      <c r="F23" s="91">
        <f>[2]Tablica!G28</f>
        <v>27231.861352320004</v>
      </c>
      <c r="G23" s="91">
        <f>[2]Tablica!H28</f>
        <v>6539.5783365399993</v>
      </c>
      <c r="H23" s="91">
        <f>[2]Tablica!I28</f>
        <v>13560.64807553</v>
      </c>
      <c r="I23" s="91">
        <f>[2]Tablica!J28</f>
        <v>19992.04080101</v>
      </c>
      <c r="J23" s="91">
        <f>[2]Tablica!K28</f>
        <v>27710.223424949698</v>
      </c>
      <c r="K23" s="91">
        <f>[2]Tablica!L28</f>
        <v>11950.664762</v>
      </c>
      <c r="L23" s="91">
        <f>[2]Tablica!M28</f>
        <v>19089.219079939998</v>
      </c>
      <c r="M23" s="91">
        <f>[2]Tablica!N28</f>
        <v>34707.810451629994</v>
      </c>
      <c r="N23" s="91">
        <f>[2]Tablica!O28</f>
        <v>40131.265880630097</v>
      </c>
    </row>
    <row r="24" spans="1:14">
      <c r="A24" s="89" t="str">
        <f>[2]Tablica!B29</f>
        <v>Środki z Unii Europejskiej</v>
      </c>
      <c r="B24" s="90" t="str">
        <f>[2]Tablica!C29</f>
        <v>mln zł</v>
      </c>
      <c r="C24" s="91">
        <f>[2]Tablica!D29</f>
        <v>47.768344949999999</v>
      </c>
      <c r="D24" s="91">
        <f>[2]Tablica!E29</f>
        <v>435.74233439</v>
      </c>
      <c r="E24" s="91">
        <f>[2]Tablica!F29</f>
        <v>823.31799792000004</v>
      </c>
      <c r="F24" s="91">
        <f>[2]Tablica!G29</f>
        <v>1529.8603682099999</v>
      </c>
      <c r="G24" s="91">
        <f>[2]Tablica!H29</f>
        <v>37.352336389999998</v>
      </c>
      <c r="H24" s="91">
        <f>[2]Tablica!I29</f>
        <v>478.95800712000005</v>
      </c>
      <c r="I24" s="91">
        <f>[2]Tablica!J29</f>
        <v>866.20164930999999</v>
      </c>
      <c r="J24" s="91">
        <f>[2]Tablica!K29</f>
        <v>1752.9720566799997</v>
      </c>
      <c r="K24" s="91">
        <f>[2]Tablica!L29</f>
        <v>37.911453190000003</v>
      </c>
      <c r="L24" s="91">
        <f>[2]Tablica!M29</f>
        <v>378.95704338999997</v>
      </c>
      <c r="M24" s="91">
        <f>[2]Tablica!N29</f>
        <v>739.98477044999981</v>
      </c>
      <c r="N24" s="91">
        <f>[2]Tablica!O29</f>
        <v>1413.8913421499997</v>
      </c>
    </row>
    <row r="25" spans="1:14">
      <c r="A25" s="86" t="str">
        <f>[2]Tablica!B30</f>
        <v>Wydatki</v>
      </c>
      <c r="B25" s="87" t="str">
        <f>[2]Tablica!C30</f>
        <v>mln zł</v>
      </c>
      <c r="C25" s="88">
        <f>[2]Tablica!D30</f>
        <v>84465.932085330001</v>
      </c>
      <c r="D25" s="88">
        <f>[2]Tablica!E30</f>
        <v>161620.040283109</v>
      </c>
      <c r="E25" s="88">
        <f>[2]Tablica!F30</f>
        <v>231635.06779986003</v>
      </c>
      <c r="F25" s="88">
        <f>[2]Tablica!G30</f>
        <v>312519.52684958599</v>
      </c>
      <c r="G25" s="88">
        <f>[2]Tablica!H30</f>
        <v>84485.368467539505</v>
      </c>
      <c r="H25" s="88">
        <f>[2]Tablica!I30</f>
        <v>163162.78138563101</v>
      </c>
      <c r="I25" s="88">
        <f>[2]Tablica!J30</f>
        <v>241181.78923418996</v>
      </c>
      <c r="J25" s="88">
        <f>[2]Tablica!K30</f>
        <v>331743.43724016001</v>
      </c>
      <c r="K25" s="88">
        <f>[2]Tablica!L30</f>
        <v>86405.171489490298</v>
      </c>
      <c r="L25" s="88">
        <f>[2]Tablica!M30</f>
        <v>170294.63058840801</v>
      </c>
      <c r="M25" s="88">
        <f>[2]Tablica!N30</f>
        <v>259221.86155303998</v>
      </c>
      <c r="N25" s="88">
        <f>[2]Tablica!O30</f>
        <v>360843.11455141701</v>
      </c>
    </row>
    <row r="26" spans="1:14">
      <c r="A26" s="89" t="str">
        <f>[2]Tablica!B31</f>
        <v>Dotacje i subwencje</v>
      </c>
      <c r="B26" s="90" t="str">
        <f>[2]Tablica!C31</f>
        <v>mln zł</v>
      </c>
      <c r="C26" s="91">
        <f>[2]Tablica!D31</f>
        <v>45379.343367200003</v>
      </c>
      <c r="D26" s="91">
        <f>[2]Tablica!E31</f>
        <v>85988.558497649996</v>
      </c>
      <c r="E26" s="91">
        <f>[2]Tablica!F31</f>
        <v>122505.99734274999</v>
      </c>
      <c r="F26" s="91">
        <f>[2]Tablica!G31</f>
        <v>152259.60385947002</v>
      </c>
      <c r="G26" s="91">
        <f>[2]Tablica!H31</f>
        <v>47456.512169529997</v>
      </c>
      <c r="H26" s="91">
        <f>[2]Tablica!I31</f>
        <v>88132.632313930095</v>
      </c>
      <c r="I26" s="91">
        <f>[2]Tablica!J31</f>
        <v>130422.71600516001</v>
      </c>
      <c r="J26" s="91">
        <f>[2]Tablica!K31</f>
        <v>169049.16550315</v>
      </c>
      <c r="K26" s="91">
        <f>[2]Tablica!L31</f>
        <v>48721.521221890005</v>
      </c>
      <c r="L26" s="91">
        <f>[2]Tablica!M31</f>
        <v>98473.520024680009</v>
      </c>
      <c r="M26" s="91">
        <f>[2]Tablica!N31</f>
        <v>148361.69847703</v>
      </c>
      <c r="N26" s="91">
        <f>[2]Tablica!O31</f>
        <v>194575.32811124</v>
      </c>
    </row>
    <row r="27" spans="1:14">
      <c r="A27" s="89" t="str">
        <f>[2]Tablica!B32</f>
        <v>Świadczenia na rzecz osób fizycznych</v>
      </c>
      <c r="B27" s="90" t="str">
        <f>[2]Tablica!C32</f>
        <v>mln zł</v>
      </c>
      <c r="C27" s="91">
        <f>[2]Tablica!D32</f>
        <v>6087.0591029999896</v>
      </c>
      <c r="D27" s="91">
        <f>[2]Tablica!E32</f>
        <v>12158.382346139999</v>
      </c>
      <c r="E27" s="91">
        <f>[2]Tablica!F32</f>
        <v>18457.534065510001</v>
      </c>
      <c r="F27" s="91">
        <f>[2]Tablica!G32</f>
        <v>24429.639545910002</v>
      </c>
      <c r="G27" s="91">
        <f>[2]Tablica!H32</f>
        <v>6186.973485380011</v>
      </c>
      <c r="H27" s="91">
        <f>[2]Tablica!I32</f>
        <v>12270.80436758</v>
      </c>
      <c r="I27" s="91">
        <f>[2]Tablica!J32</f>
        <v>18570.845872189999</v>
      </c>
      <c r="J27" s="91">
        <f>[2]Tablica!K32</f>
        <v>24649.831009179998</v>
      </c>
      <c r="K27" s="91">
        <f>[2]Tablica!L32</f>
        <v>7377.0741475099994</v>
      </c>
      <c r="L27" s="91">
        <f>[2]Tablica!M32</f>
        <v>13543.441747649998</v>
      </c>
      <c r="M27" s="91">
        <f>[2]Tablica!N32</f>
        <v>19900.311979309998</v>
      </c>
      <c r="N27" s="91">
        <f>[2]Tablica!O32</f>
        <v>26002.804967980002</v>
      </c>
    </row>
    <row r="28" spans="1:14">
      <c r="A28" s="89" t="str">
        <f>[2]Tablica!B33</f>
        <v>Wydatki bieżące jednostek budżetowych</v>
      </c>
      <c r="B28" s="90" t="str">
        <f>[2]Tablica!C33</f>
        <v>mln zł</v>
      </c>
      <c r="C28" s="91">
        <f>[2]Tablica!D33</f>
        <v>13953.615688190001</v>
      </c>
      <c r="D28" s="91">
        <f>[2]Tablica!E33</f>
        <v>27873.6431321001</v>
      </c>
      <c r="E28" s="91">
        <f>[2]Tablica!F33</f>
        <v>41151.309691100098</v>
      </c>
      <c r="F28" s="91">
        <f>[2]Tablica!G33</f>
        <v>60030.2931122999</v>
      </c>
      <c r="G28" s="91">
        <f>[2]Tablica!H33</f>
        <v>14554.64567713</v>
      </c>
      <c r="H28" s="91">
        <f>[2]Tablica!I33</f>
        <v>28578.371537179897</v>
      </c>
      <c r="I28" s="91">
        <f>[2]Tablica!J33</f>
        <v>42569.018776249897</v>
      </c>
      <c r="J28" s="91">
        <f>[2]Tablica!K33</f>
        <v>61944.332975579906</v>
      </c>
      <c r="K28" s="91">
        <f>[2]Tablica!L33</f>
        <v>15261.081333960001</v>
      </c>
      <c r="L28" s="91">
        <f>[2]Tablica!M33</f>
        <v>30077.523458580101</v>
      </c>
      <c r="M28" s="91">
        <f>[2]Tablica!N33</f>
        <v>45223.143209200003</v>
      </c>
      <c r="N28" s="91">
        <f>[2]Tablica!O33</f>
        <v>66163.968025440001</v>
      </c>
    </row>
    <row r="29" spans="1:14">
      <c r="A29" s="89" t="str">
        <f>[2]Tablica!B34</f>
        <v>Wydatki majątkowe</v>
      </c>
      <c r="B29" s="90" t="str">
        <f>[2]Tablica!C34</f>
        <v>mln zł</v>
      </c>
      <c r="C29" s="91">
        <f>[2]Tablica!D34</f>
        <v>1229.5470221500002</v>
      </c>
      <c r="D29" s="91">
        <f>[2]Tablica!E34</f>
        <v>3125.2466119300002</v>
      </c>
      <c r="E29" s="91">
        <f>[2]Tablica!F34</f>
        <v>6015.3249394599898</v>
      </c>
      <c r="F29" s="91">
        <f>[2]Tablica!G34</f>
        <v>15253.85243347</v>
      </c>
      <c r="G29" s="91">
        <f>[2]Tablica!H34</f>
        <v>1032.4446401800001</v>
      </c>
      <c r="H29" s="91">
        <f>[2]Tablica!I34</f>
        <v>6292.2685084500099</v>
      </c>
      <c r="I29" s="91">
        <f>[2]Tablica!J34</f>
        <v>11024.832552239999</v>
      </c>
      <c r="J29" s="91">
        <f>[2]Tablica!K34</f>
        <v>20056.316436720001</v>
      </c>
      <c r="K29" s="91">
        <f>[2]Tablica!L34</f>
        <v>1040.6077645799999</v>
      </c>
      <c r="L29" s="91">
        <f>[2]Tablica!M34</f>
        <v>2925.9975629400001</v>
      </c>
      <c r="M29" s="91">
        <f>[2]Tablica!N34</f>
        <v>5504.5873767699895</v>
      </c>
      <c r="N29" s="91">
        <f>[2]Tablica!O34</f>
        <v>17700.839779810001</v>
      </c>
    </row>
    <row r="30" spans="1:14">
      <c r="A30" s="92" t="str">
        <f>[2]Tablica!B35</f>
        <v>Wydatki na obsługę długu Skarbu Państwa</v>
      </c>
      <c r="B30" s="90" t="str">
        <f>[2]Tablica!C35</f>
        <v>mln zł</v>
      </c>
      <c r="C30" s="91">
        <f>[2]Tablica!D35</f>
        <v>7850.51797446</v>
      </c>
      <c r="D30" s="91">
        <f>[2]Tablica!E35</f>
        <v>16334.00971369</v>
      </c>
      <c r="E30" s="91">
        <f>[2]Tablica!F35</f>
        <v>22988.021436469997</v>
      </c>
      <c r="F30" s="91">
        <f>[2]Tablica!G35</f>
        <v>34455.88328899</v>
      </c>
      <c r="G30" s="91">
        <f>[2]Tablica!H35</f>
        <v>6318.4921694599998</v>
      </c>
      <c r="H30" s="91">
        <f>[2]Tablica!I35</f>
        <v>12508.632764370001</v>
      </c>
      <c r="I30" s="91">
        <f>[2]Tablica!J35</f>
        <v>18973.438537710001</v>
      </c>
      <c r="J30" s="91">
        <f>[2]Tablica!K35</f>
        <v>29168.965133339996</v>
      </c>
      <c r="K30" s="91">
        <f>[2]Tablica!L35</f>
        <v>7071.1795007600003</v>
      </c>
      <c r="L30" s="91">
        <f>[2]Tablica!M35</f>
        <v>13547.36913241</v>
      </c>
      <c r="M30" s="91">
        <f>[2]Tablica!N35</f>
        <v>23077.733789050002</v>
      </c>
      <c r="N30" s="91">
        <f>[2]Tablica!O35</f>
        <v>32055.858822140002</v>
      </c>
    </row>
    <row r="31" spans="1:14">
      <c r="A31" s="89" t="str">
        <f>[2]Tablica!B36</f>
        <v>Środki własne Unii Europejskiej</v>
      </c>
      <c r="B31" s="90" t="str">
        <f>[2]Tablica!C36</f>
        <v>mln zł</v>
      </c>
      <c r="C31" s="91">
        <f>[2]Tablica!D36</f>
        <v>6912.0427391200001</v>
      </c>
      <c r="D31" s="91">
        <f>[2]Tablica!E36</f>
        <v>11111.97881001</v>
      </c>
      <c r="E31" s="91">
        <f>[2]Tablica!F36</f>
        <v>13753.74867191</v>
      </c>
      <c r="F31" s="91">
        <f>[2]Tablica!G36</f>
        <v>17259.856553170001</v>
      </c>
      <c r="G31" s="91">
        <f>[2]Tablica!H36</f>
        <v>6739.7763398099996</v>
      </c>
      <c r="H31" s="91">
        <f>[2]Tablica!I36</f>
        <v>11037.70460546</v>
      </c>
      <c r="I31" s="91">
        <f>[2]Tablica!J36</f>
        <v>13461.784374360001</v>
      </c>
      <c r="J31" s="91">
        <f>[2]Tablica!K36</f>
        <v>18195.73261381</v>
      </c>
      <c r="K31" s="91">
        <f>[2]Tablica!L36</f>
        <v>5557.1042417799999</v>
      </c>
      <c r="L31" s="91">
        <f>[2]Tablica!M36</f>
        <v>8728.6854400100001</v>
      </c>
      <c r="M31" s="91">
        <f>[2]Tablica!N36</f>
        <v>13235.71400355</v>
      </c>
      <c r="N31" s="91">
        <f>[2]Tablica!O36</f>
        <v>19168.430637230002</v>
      </c>
    </row>
    <row r="32" spans="1:14" ht="25.5">
      <c r="A32" s="92" t="str">
        <f>[2]Tablica!B37</f>
        <v>Współfinansowanie projektów z udziałem środków UE</v>
      </c>
      <c r="B32" s="90" t="str">
        <f>[2]Tablica!C37</f>
        <v>mln zł</v>
      </c>
      <c r="C32" s="91">
        <f>[2]Tablica!D37</f>
        <v>3053.8061912100102</v>
      </c>
      <c r="D32" s="91">
        <f>[2]Tablica!E37</f>
        <v>5028.2211715900203</v>
      </c>
      <c r="E32" s="91">
        <f>[2]Tablica!F37</f>
        <v>6763.1316526600103</v>
      </c>
      <c r="F32" s="91">
        <f>[2]Tablica!G37</f>
        <v>8830.3980562800098</v>
      </c>
      <c r="G32" s="91">
        <f>[2]Tablica!H37</f>
        <v>2196.5239860500001</v>
      </c>
      <c r="H32" s="91">
        <f>[2]Tablica!I37</f>
        <v>4342.3672886599998</v>
      </c>
      <c r="I32" s="91">
        <f>[2]Tablica!J37</f>
        <v>6159.1531162800002</v>
      </c>
      <c r="J32" s="91">
        <f>[2]Tablica!K37</f>
        <v>8679.0935683799999</v>
      </c>
      <c r="K32" s="91">
        <f>[2]Tablica!L37</f>
        <v>1376.6032790100001</v>
      </c>
      <c r="L32" s="91">
        <f>[2]Tablica!M37</f>
        <v>2998.0932221400003</v>
      </c>
      <c r="M32" s="91">
        <f>[2]Tablica!N37</f>
        <v>3918.6727181300103</v>
      </c>
      <c r="N32" s="91">
        <f>[2]Tablica!O37</f>
        <v>5175.8842075800003</v>
      </c>
    </row>
    <row r="33" spans="1:14">
      <c r="A33" s="93" t="str">
        <f>[2]Tablica!B38</f>
        <v>Wynik</v>
      </c>
      <c r="B33" s="94" t="str">
        <f>[2]Tablica!C38</f>
        <v>mln zł</v>
      </c>
      <c r="C33" s="95">
        <f>[2]Tablica!D38</f>
        <v>-17491.010933800004</v>
      </c>
      <c r="D33" s="95">
        <f>[2]Tablica!E38</f>
        <v>-25298.646442388999</v>
      </c>
      <c r="E33" s="95">
        <f>[2]Tablica!F38</f>
        <v>-22444.615809209994</v>
      </c>
      <c r="F33" s="95">
        <f>[2]Tablica!G38</f>
        <v>-28976.820157895971</v>
      </c>
      <c r="G33" s="95">
        <f>[2]Tablica!H38</f>
        <v>-16660.116982649502</v>
      </c>
      <c r="H33" s="95">
        <f>[2]Tablica!I38</f>
        <v>-26139.768865901016</v>
      </c>
      <c r="I33" s="95">
        <f>[2]Tablica!J38</f>
        <v>-31136.131531309977</v>
      </c>
      <c r="J33" s="95">
        <f>[2]Tablica!K38</f>
        <v>-42606.731022610038</v>
      </c>
      <c r="K33" s="95">
        <f>[2]Tablica!L38</f>
        <v>-9587.1603848002997</v>
      </c>
      <c r="L33" s="95">
        <f>[2]Tablica!M38</f>
        <v>-18683.838637707988</v>
      </c>
      <c r="M33" s="95">
        <f>[2]Tablica!N38</f>
        <v>-20615.372298189992</v>
      </c>
      <c r="N33" s="95">
        <f>[2]Tablica!O38</f>
        <v>-46159.544096866972</v>
      </c>
    </row>
    <row r="34" spans="1:14">
      <c r="A34" s="218" t="str">
        <f>[2]Tablica!B39</f>
        <v xml:space="preserve">Źródło: MF Sprawozdanie operatywne (miesięczne) z wykonania budżetu państwa, obliczenia własne. 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</row>
    <row r="35" spans="1:14" ht="15.75">
      <c r="A35" s="210" t="str">
        <f>[2]Tablica!B40</f>
        <v xml:space="preserve"> TAB. 7.    PODSTAWOWE DANE Z ZAKRESU FINANSÓW PUBLICZNYCH (wg. sprawozdawczości krajowej)</v>
      </c>
      <c r="B35" s="210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</row>
    <row r="36" spans="1:14">
      <c r="A36" s="30"/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>
      <c r="A37" s="83"/>
      <c r="B37" s="84" t="str">
        <f>[2]Tablica!C42</f>
        <v>jedn.</v>
      </c>
      <c r="C37" s="85" t="str">
        <f>[2]Tablica!D42</f>
        <v>I kw. 2014</v>
      </c>
      <c r="D37" s="85" t="str">
        <f>[2]Tablica!E42</f>
        <v>II kw. 2014</v>
      </c>
      <c r="E37" s="85" t="str">
        <f>[2]Tablica!F42</f>
        <v>III kw. 2014</v>
      </c>
      <c r="F37" s="85" t="str">
        <f>[2]Tablica!G42</f>
        <v>IV kw. 2014</v>
      </c>
      <c r="G37" s="85" t="str">
        <f>[2]Tablica!H42</f>
        <v>I kw. 2015</v>
      </c>
      <c r="H37" s="85" t="str">
        <f>[2]Tablica!I42</f>
        <v>II kw. 2015</v>
      </c>
      <c r="I37" s="85" t="str">
        <f>[2]Tablica!J42</f>
        <v>III kw. 2015</v>
      </c>
      <c r="J37" s="85" t="str">
        <f>[2]Tablica!K42</f>
        <v>IV kw. 2015</v>
      </c>
      <c r="K37" s="85" t="str">
        <f>[2]Tablica!L42</f>
        <v>I kw. 2016</v>
      </c>
      <c r="L37" s="85" t="str">
        <f>[2]Tablica!M42</f>
        <v>II kw. 2016</v>
      </c>
      <c r="M37" s="85" t="str">
        <f>[2]Tablica!N42</f>
        <v>III kw. 2016</v>
      </c>
      <c r="N37" s="85" t="str">
        <f>[2]Tablica!O42</f>
        <v>IV kw. 2016</v>
      </c>
    </row>
    <row r="38" spans="1:14">
      <c r="A38" s="221" t="str">
        <f>[2]Tablica!B43</f>
        <v>BUDŻET PAŃSTWA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2"/>
      <c r="M38" s="222"/>
      <c r="N38" s="222"/>
    </row>
    <row r="39" spans="1:14">
      <c r="A39" s="86" t="str">
        <f>[2]Tablica!B44</f>
        <v>Dochody</v>
      </c>
      <c r="B39" s="87" t="str">
        <f>[2]Tablica!C44</f>
        <v xml:space="preserve"> r/r</v>
      </c>
      <c r="C39" s="97">
        <f>[2]Tablica!D44</f>
        <v>9.2205398047727272</v>
      </c>
      <c r="D39" s="97">
        <f>[2]Tablica!E44</f>
        <v>-4.2335041582450117</v>
      </c>
      <c r="E39" s="97">
        <f>[2]Tablica!F44</f>
        <v>3.1772264800408436</v>
      </c>
      <c r="F39" s="97">
        <f>[2]Tablica!G44</f>
        <v>-0.58957462139271399</v>
      </c>
      <c r="G39" s="97">
        <f>[2]Tablica!H44</f>
        <v>1.2696249860991031</v>
      </c>
      <c r="H39" s="97">
        <f>[2]Tablica!I44</f>
        <v>-0.21444732310544623</v>
      </c>
      <c r="I39" s="97">
        <f>[2]Tablica!J44</f>
        <v>0.21077126165675963</v>
      </c>
      <c r="J39" s="97">
        <f>[2]Tablica!K44</f>
        <v>6.3734365994467623</v>
      </c>
      <c r="K39" s="97">
        <f>[2]Tablica!L44</f>
        <v>13.258719168632041</v>
      </c>
      <c r="L39" s="97">
        <f>[2]Tablica!M44</f>
        <v>8.0855503523488608</v>
      </c>
      <c r="M39" s="97">
        <f>[2]Tablica!N44</f>
        <v>19.135231387405625</v>
      </c>
      <c r="N39" s="97">
        <f>[2]Tablica!O44</f>
        <v>-3.810756554088286</v>
      </c>
    </row>
    <row r="40" spans="1:14">
      <c r="A40" s="89" t="str">
        <f>[2]Tablica!B45</f>
        <v>Podatkowe</v>
      </c>
      <c r="B40" s="90" t="str">
        <f>[2]Tablica!C45</f>
        <v xml:space="preserve"> r/r</v>
      </c>
      <c r="C40" s="98">
        <f>[2]Tablica!D45</f>
        <v>11.470942029690463</v>
      </c>
      <c r="D40" s="98">
        <f>[2]Tablica!E45</f>
        <v>6.9227043593181463</v>
      </c>
      <c r="E40" s="98">
        <f>[2]Tablica!F45</f>
        <v>2.6591859548459382</v>
      </c>
      <c r="F40" s="98">
        <f>[2]Tablica!G45</f>
        <v>1.6036547729304544</v>
      </c>
      <c r="G40" s="98">
        <f>[2]Tablica!H45</f>
        <v>-1.2845440891309181</v>
      </c>
      <c r="H40" s="98">
        <f>[2]Tablica!I45</f>
        <v>-1.074555954163273</v>
      </c>
      <c r="I40" s="98">
        <f>[2]Tablica!J45</f>
        <v>3.425878261639653</v>
      </c>
      <c r="J40" s="98">
        <f>[2]Tablica!K45</f>
        <v>6.2835271860078592</v>
      </c>
      <c r="K40" s="98">
        <f>[2]Tablica!L45</f>
        <v>5.846877155268416</v>
      </c>
      <c r="L40" s="98">
        <f>[2]Tablica!M45</f>
        <v>9.0355350709682654</v>
      </c>
      <c r="M40" s="98">
        <f>[2]Tablica!N45</f>
        <v>7.2685468388053494</v>
      </c>
      <c r="N40" s="98">
        <f>[2]Tablica!O45</f>
        <v>-0.71840609397860078</v>
      </c>
    </row>
    <row r="41" spans="1:14">
      <c r="A41" s="89" t="str">
        <f>[2]Tablica!B46</f>
        <v>Niepodatkowe</v>
      </c>
      <c r="B41" s="90" t="str">
        <f>[2]Tablica!C46</f>
        <v xml:space="preserve"> r/r</v>
      </c>
      <c r="C41" s="98">
        <f>[2]Tablica!D46</f>
        <v>-10.313778519302517</v>
      </c>
      <c r="D41" s="98">
        <f>[2]Tablica!E46</f>
        <v>-52.557428361050839</v>
      </c>
      <c r="E41" s="98">
        <f>[2]Tablica!F46</f>
        <v>6.1177559819838763</v>
      </c>
      <c r="F41" s="98">
        <f>[2]Tablica!G46</f>
        <v>-16.155067349623835</v>
      </c>
      <c r="G41" s="98">
        <f>[2]Tablica!H46</f>
        <v>33.957450127311631</v>
      </c>
      <c r="H41" s="98">
        <f>[2]Tablica!I46</f>
        <v>7.1456234294468715</v>
      </c>
      <c r="I41" s="98">
        <f>[2]Tablica!J46</f>
        <v>-24.07228233295325</v>
      </c>
      <c r="J41" s="98">
        <f>[2]Tablica!K46</f>
        <v>5.3420148862062291</v>
      </c>
      <c r="K41" s="98">
        <f>[2]Tablica!L46</f>
        <v>82.743659407296462</v>
      </c>
      <c r="L41" s="98">
        <f>[2]Tablica!M46</f>
        <v>1.6733145135643781</v>
      </c>
      <c r="M41" s="98">
        <f>[2]Tablica!N46</f>
        <v>142.84928690191779</v>
      </c>
      <c r="N41" s="98">
        <f>[2]Tablica!O46</f>
        <v>-29.731444651516497</v>
      </c>
    </row>
    <row r="42" spans="1:14">
      <c r="A42" s="89" t="str">
        <f>[2]Tablica!B47</f>
        <v>Środki z Unii Europejskiej</v>
      </c>
      <c r="B42" s="90" t="str">
        <f>[2]Tablica!C47</f>
        <v xml:space="preserve"> r/r</v>
      </c>
      <c r="C42" s="98">
        <f>[2]Tablica!D47</f>
        <v>-77.991268661828499</v>
      </c>
      <c r="D42" s="98">
        <f>[2]Tablica!E47</f>
        <v>65.311749168436023</v>
      </c>
      <c r="E42" s="98">
        <f>[2]Tablica!F47</f>
        <v>33.6183401910111</v>
      </c>
      <c r="F42" s="98">
        <f>[2]Tablica!G47</f>
        <v>-9.7110943129614498</v>
      </c>
      <c r="G42" s="98">
        <f>[2]Tablica!H47</f>
        <v>-21.805253187864537</v>
      </c>
      <c r="H42" s="98">
        <f>[2]Tablica!I47</f>
        <v>13.823524965529714</v>
      </c>
      <c r="I42" s="98">
        <f>[2]Tablica!J47</f>
        <v>-8.5666199207679483E-2</v>
      </c>
      <c r="J42" s="98">
        <f>[2]Tablica!K47</f>
        <v>25.508454221369007</v>
      </c>
      <c r="K42" s="98">
        <f>[2]Tablica!L47</f>
        <v>1.4968723620450533</v>
      </c>
      <c r="L42" s="98">
        <f>[2]Tablica!M47</f>
        <v>-22.771464950567406</v>
      </c>
      <c r="M42" s="98">
        <f>[2]Tablica!N47</f>
        <v>-6.7698761900233535</v>
      </c>
      <c r="N42" s="98">
        <f>[2]Tablica!O47</f>
        <v>-24.004390978868528</v>
      </c>
    </row>
    <row r="43" spans="1:14">
      <c r="A43" s="86" t="str">
        <f>[2]Tablica!B48</f>
        <v>Wydatki</v>
      </c>
      <c r="B43" s="87" t="str">
        <f>[2]Tablica!C48</f>
        <v xml:space="preserve"> r/r</v>
      </c>
      <c r="C43" s="97">
        <f>[2]Tablica!D48</f>
        <v>-1.5244442263299334</v>
      </c>
      <c r="D43" s="97">
        <f>[2]Tablica!E48</f>
        <v>4.4981188306133078</v>
      </c>
      <c r="E43" s="97">
        <f>[2]Tablica!F48</f>
        <v>-5.8872518809036478</v>
      </c>
      <c r="F43" s="97">
        <f>[2]Tablica!G48</f>
        <v>-7.3954473116541664</v>
      </c>
      <c r="G43" s="97">
        <f>[2]Tablica!H48</f>
        <v>2.3010913074244854E-2</v>
      </c>
      <c r="H43" s="97">
        <f>[2]Tablica!I48</f>
        <v>1.9743663116520196</v>
      </c>
      <c r="I43" s="97">
        <f>[2]Tablica!J48</f>
        <v>11.431803450899224</v>
      </c>
      <c r="J43" s="97">
        <f>[2]Tablica!K48</f>
        <v>11.964212989660609</v>
      </c>
      <c r="K43" s="97">
        <f>[2]Tablica!L48</f>
        <v>2.2723497059593285</v>
      </c>
      <c r="L43" s="97">
        <f>[2]Tablica!M48</f>
        <v>6.6245774835686149</v>
      </c>
      <c r="M43" s="97">
        <f>[2]Tablica!N48</f>
        <v>13.981494275403648</v>
      </c>
      <c r="N43" s="97">
        <f>[2]Tablica!O48</f>
        <v>12.212239105540476</v>
      </c>
    </row>
    <row r="44" spans="1:14">
      <c r="A44" s="89" t="str">
        <f>[2]Tablica!B49</f>
        <v>Dotacje i subwencje</v>
      </c>
      <c r="B44" s="90" t="str">
        <f>[2]Tablica!C49</f>
        <v xml:space="preserve"> r/r</v>
      </c>
      <c r="C44" s="98">
        <f>[2]Tablica!D49</f>
        <v>0.5598866188231284</v>
      </c>
      <c r="D44" s="98">
        <f>[2]Tablica!E49</f>
        <v>20.320313012680643</v>
      </c>
      <c r="E44" s="98">
        <f>[2]Tablica!F49</f>
        <v>-4.5207139791413198</v>
      </c>
      <c r="F44" s="98">
        <f>[2]Tablica!G49</f>
        <v>-21.863987660304701</v>
      </c>
      <c r="G44" s="98">
        <f>[2]Tablica!H49</f>
        <v>4.5773443337907764</v>
      </c>
      <c r="H44" s="98">
        <f>[2]Tablica!I49</f>
        <v>0.16475328009957479</v>
      </c>
      <c r="I44" s="98">
        <f>[2]Tablica!J49</f>
        <v>15.807912681435226</v>
      </c>
      <c r="J44" s="98">
        <f>[2]Tablica!K49</f>
        <v>29.821067157972493</v>
      </c>
      <c r="K44" s="98">
        <f>[2]Tablica!L49</f>
        <v>2.6656174137724093</v>
      </c>
      <c r="L44" s="98">
        <f>[2]Tablica!M49</f>
        <v>22.312547573786688</v>
      </c>
      <c r="M44" s="98">
        <f>[2]Tablica!N49</f>
        <v>17.966610840961209</v>
      </c>
      <c r="N44" s="98">
        <f>[2]Tablica!O49</f>
        <v>19.642447687600239</v>
      </c>
    </row>
    <row r="45" spans="1:14">
      <c r="A45" s="89" t="str">
        <f>[2]Tablica!B50</f>
        <v>Świadczenia na rzecz osób fizycznych</v>
      </c>
      <c r="B45" s="90" t="str">
        <f>[2]Tablica!C50</f>
        <v xml:space="preserve"> r/r</v>
      </c>
      <c r="C45" s="98">
        <f>[2]Tablica!D50</f>
        <v>2.8772111695459301</v>
      </c>
      <c r="D45" s="98">
        <f>[2]Tablica!E50</f>
        <v>1.7355053616982588</v>
      </c>
      <c r="E45" s="98">
        <f>[2]Tablica!F50</f>
        <v>1.9046849540620485</v>
      </c>
      <c r="F45" s="98">
        <f>[2]Tablica!G50</f>
        <v>1.42032050014231</v>
      </c>
      <c r="G45" s="98">
        <f>[2]Tablica!H50</f>
        <v>1.6414229053695095</v>
      </c>
      <c r="H45" s="98">
        <f>[2]Tablica!I50</f>
        <v>0.20601174668328781</v>
      </c>
      <c r="I45" s="98">
        <f>[2]Tablica!J50</f>
        <v>1.4125477201318404E-2</v>
      </c>
      <c r="J45" s="98">
        <f>[2]Tablica!K50</f>
        <v>1.789647837613856</v>
      </c>
      <c r="K45" s="98">
        <f>[2]Tablica!L50</f>
        <v>19.23558691405789</v>
      </c>
      <c r="L45" s="98">
        <f>[2]Tablica!M50</f>
        <v>1.3566570067142152</v>
      </c>
      <c r="M45" s="98">
        <f>[2]Tablica!N50</f>
        <v>0.90203734385585221</v>
      </c>
      <c r="N45" s="98">
        <f>[2]Tablica!O50</f>
        <v>0.38670684580166892</v>
      </c>
    </row>
    <row r="46" spans="1:14">
      <c r="A46" s="89" t="str">
        <f>[2]Tablica!B51</f>
        <v>Wydatki bieżące jednostek budżetowych</v>
      </c>
      <c r="B46" s="90" t="str">
        <f>[2]Tablica!C51</f>
        <v xml:space="preserve"> r/r</v>
      </c>
      <c r="C46" s="98">
        <f>[2]Tablica!D51</f>
        <v>-6.3183496210669432E-2</v>
      </c>
      <c r="D46" s="98">
        <f>[2]Tablica!E51</f>
        <v>-0.34842487738978889</v>
      </c>
      <c r="E46" s="98">
        <f>[2]Tablica!F51</f>
        <v>1.8763487907377936</v>
      </c>
      <c r="F46" s="98">
        <f>[2]Tablica!G51</f>
        <v>8.1450860297315586</v>
      </c>
      <c r="G46" s="98">
        <f>[2]Tablica!H51</f>
        <v>4.3073422858327319</v>
      </c>
      <c r="H46" s="98">
        <f>[2]Tablica!I51</f>
        <v>0.74495841734251655</v>
      </c>
      <c r="I46" s="98">
        <f>[2]Tablica!J51</f>
        <v>5.3697739501277226</v>
      </c>
      <c r="J46" s="98">
        <f>[2]Tablica!K51</f>
        <v>2.629012203977382</v>
      </c>
      <c r="K46" s="98">
        <f>[2]Tablica!L51</f>
        <v>4.8536781485518219</v>
      </c>
      <c r="L46" s="98">
        <f>[2]Tablica!M51</f>
        <v>5.6526794125978626</v>
      </c>
      <c r="M46" s="98">
        <f>[2]Tablica!N51</f>
        <v>8.2553186554839897</v>
      </c>
      <c r="N46" s="98">
        <f>[2]Tablica!O51</f>
        <v>8.0799237669349537</v>
      </c>
    </row>
    <row r="47" spans="1:14">
      <c r="A47" s="89" t="str">
        <f>[2]Tablica!B52</f>
        <v>Wydatki majątkowe</v>
      </c>
      <c r="B47" s="90" t="str">
        <f>[2]Tablica!C52</f>
        <v xml:space="preserve"> r/r</v>
      </c>
      <c r="C47" s="98">
        <f>[2]Tablica!D52</f>
        <v>9.3691947320386362</v>
      </c>
      <c r="D47" s="98">
        <f>[2]Tablica!E52</f>
        <v>7.5292054224139093</v>
      </c>
      <c r="E47" s="98">
        <f>[2]Tablica!F52</f>
        <v>-7.3130882376457009</v>
      </c>
      <c r="F47" s="98">
        <f>[2]Tablica!G52</f>
        <v>34.443486553114354</v>
      </c>
      <c r="G47" s="98">
        <f>[2]Tablica!H52</f>
        <v>-16.030487522579222</v>
      </c>
      <c r="H47" s="98">
        <f>[2]Tablica!I52</f>
        <v>177.46083275148169</v>
      </c>
      <c r="I47" s="98">
        <f>[2]Tablica!J52</f>
        <v>63.752103142293834</v>
      </c>
      <c r="J47" s="98">
        <f>[2]Tablica!K52</f>
        <v>-2.2410888495407164</v>
      </c>
      <c r="K47" s="98">
        <f>[2]Tablica!L52</f>
        <v>0.79065976831228113</v>
      </c>
      <c r="L47" s="98">
        <f>[2]Tablica!M52</f>
        <v>-64.154887205755102</v>
      </c>
      <c r="M47" s="98">
        <f>[2]Tablica!N52</f>
        <v>-45.513895005529136</v>
      </c>
      <c r="N47" s="98">
        <f>[2]Tablica!O52</f>
        <v>35.041512104101258</v>
      </c>
    </row>
    <row r="48" spans="1:14">
      <c r="A48" s="92" t="str">
        <f>[2]Tablica!B53</f>
        <v>Wydatki na obsługę długu Skarbu Państwa</v>
      </c>
      <c r="B48" s="90" t="str">
        <f>[2]Tablica!C53</f>
        <v xml:space="preserve"> r/r</v>
      </c>
      <c r="C48" s="98">
        <f>[2]Tablica!D53</f>
        <v>-11.793777684653179</v>
      </c>
      <c r="D48" s="98">
        <f>[2]Tablica!E53</f>
        <v>-29.308725261909501</v>
      </c>
      <c r="E48" s="98">
        <f>[2]Tablica!F53</f>
        <v>-14.11769339698013</v>
      </c>
      <c r="F48" s="98">
        <f>[2]Tablica!G53</f>
        <v>-16.967716398182674</v>
      </c>
      <c r="G48" s="98">
        <f>[2]Tablica!H53</f>
        <v>-19.514964617419167</v>
      </c>
      <c r="H48" s="98">
        <f>[2]Tablica!I53</f>
        <v>-27.033103995550718</v>
      </c>
      <c r="I48" s="98">
        <f>[2]Tablica!J53</f>
        <v>-2.8434868666108741</v>
      </c>
      <c r="J48" s="98">
        <f>[2]Tablica!K53</f>
        <v>-11.09479058304504</v>
      </c>
      <c r="K48" s="98">
        <f>[2]Tablica!L53</f>
        <v>11.912451754519267</v>
      </c>
      <c r="L48" s="98">
        <f>[2]Tablica!M53</f>
        <v>4.6210426460298777</v>
      </c>
      <c r="M48" s="98">
        <f>[2]Tablica!N53</f>
        <v>47.419195421801533</v>
      </c>
      <c r="N48" s="98">
        <f>[2]Tablica!O53</f>
        <v>-11.940546190736242</v>
      </c>
    </row>
    <row r="49" spans="1:14">
      <c r="A49" s="89" t="str">
        <f>[2]Tablica!B54</f>
        <v>Środki własne Unii Europejskiej</v>
      </c>
      <c r="B49" s="90" t="str">
        <f>[2]Tablica!C54</f>
        <v xml:space="preserve"> r/r</v>
      </c>
      <c r="C49" s="98">
        <f>[2]Tablica!D54</f>
        <v>-2.0672875810099072</v>
      </c>
      <c r="D49" s="98">
        <f>[2]Tablica!E54</f>
        <v>1.4509347132566859</v>
      </c>
      <c r="E49" s="98">
        <f>[2]Tablica!F54</f>
        <v>-36.468996998267343</v>
      </c>
      <c r="F49" s="98">
        <f>[2]Tablica!G54</f>
        <v>26.429748200447676</v>
      </c>
      <c r="G49" s="98">
        <f>[2]Tablica!H54</f>
        <v>-2.4922646721355761</v>
      </c>
      <c r="H49" s="98">
        <f>[2]Tablica!I54</f>
        <v>2.3331830081698257</v>
      </c>
      <c r="I49" s="98">
        <f>[2]Tablica!J54</f>
        <v>-8.2403125321231983</v>
      </c>
      <c r="J49" s="98">
        <f>[2]Tablica!K54</f>
        <v>35.02003930776786</v>
      </c>
      <c r="K49" s="98">
        <f>[2]Tablica!L54</f>
        <v>-17.547646070156389</v>
      </c>
      <c r="L49" s="98">
        <f>[2]Tablica!M54</f>
        <v>-26.206744221908409</v>
      </c>
      <c r="M49" s="98">
        <f>[2]Tablica!N54</f>
        <v>85.927403106259959</v>
      </c>
      <c r="N49" s="98">
        <f>[2]Tablica!O54</f>
        <v>25.322803156996045</v>
      </c>
    </row>
    <row r="50" spans="1:14" ht="25.5">
      <c r="A50" s="92" t="str">
        <f>[2]Tablica!B55</f>
        <v>Współfinansowanie projektów z udziałem środków UE</v>
      </c>
      <c r="B50" s="90" t="str">
        <f>[2]Tablica!C55</f>
        <v xml:space="preserve"> r/r</v>
      </c>
      <c r="C50" s="98">
        <f>[2]Tablica!D55</f>
        <v>-17.133339685212405</v>
      </c>
      <c r="D50" s="98">
        <f>[2]Tablica!E55</f>
        <v>-11.936875376604249</v>
      </c>
      <c r="E50" s="98">
        <f>[2]Tablica!F55</f>
        <v>-9.1518107225850827</v>
      </c>
      <c r="F50" s="98">
        <f>[2]Tablica!G55</f>
        <v>-16.06540547873675</v>
      </c>
      <c r="G50" s="98">
        <f>[2]Tablica!H55</f>
        <v>-28.072580625043827</v>
      </c>
      <c r="H50" s="98">
        <f>[2]Tablica!I55</f>
        <v>8.6824869104769107</v>
      </c>
      <c r="I50" s="98">
        <f>[2]Tablica!J55</f>
        <v>4.7192836427799136</v>
      </c>
      <c r="J50" s="98">
        <f>[2]Tablica!K55</f>
        <v>21.89722851816876</v>
      </c>
      <c r="K50" s="98">
        <f>[2]Tablica!L55</f>
        <v>-37.328101684628535</v>
      </c>
      <c r="L50" s="98">
        <f>[2]Tablica!M55</f>
        <v>-24.435771188055796</v>
      </c>
      <c r="M50" s="98">
        <f>[2]Tablica!N55</f>
        <v>-49.329222960970895</v>
      </c>
      <c r="N50" s="98">
        <f>[2]Tablica!O55</f>
        <v>-50.109476261540657</v>
      </c>
    </row>
    <row r="51" spans="1:14">
      <c r="A51" s="93" t="str">
        <f>[2]Tablica!B56</f>
        <v>Wynik</v>
      </c>
      <c r="B51" s="94" t="str">
        <f>[2]Tablica!C56</f>
        <v xml:space="preserve"> r/r</v>
      </c>
      <c r="C51" s="99">
        <f>[2]Tablica!D56</f>
        <v>-28.46999255625083</v>
      </c>
      <c r="D51" s="99">
        <f>[2]Tablica!E56</f>
        <v>449.45729707639975</v>
      </c>
      <c r="E51" s="99">
        <f>[2]Tablica!F56</f>
        <v>-175.70972479594778</v>
      </c>
      <c r="F51" s="99">
        <f>[2]Tablica!G56</f>
        <v>-47.953536939062545</v>
      </c>
      <c r="G51" s="99">
        <f>[2]Tablica!H56</f>
        <v>-4.7504055328492427</v>
      </c>
      <c r="H51" s="99">
        <f>[2]Tablica!I56</f>
        <v>21.415143839939404</v>
      </c>
      <c r="I51" s="99">
        <f>[2]Tablica!J56</f>
        <v>-275.0633860521562</v>
      </c>
      <c r="J51" s="99">
        <f>[2]Tablica!K56</f>
        <v>75.60074484821493</v>
      </c>
      <c r="K51" s="99">
        <f>[2]Tablica!L56</f>
        <v>-42.454423370587712</v>
      </c>
      <c r="L51" s="99">
        <f>[2]Tablica!M56</f>
        <v>-4.0399545791386799</v>
      </c>
      <c r="M51" s="99">
        <f>[2]Tablica!N56</f>
        <v>-61.341203795023056</v>
      </c>
      <c r="N51" s="99">
        <f>[2]Tablica!O56</f>
        <v>122.69256125672504</v>
      </c>
    </row>
    <row r="52" spans="1:14">
      <c r="A52" s="86"/>
      <c r="B52" s="87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1:14">
      <c r="A53" s="83"/>
      <c r="B53" s="84" t="str">
        <f>[2]Tablica!C58</f>
        <v>jedn.</v>
      </c>
      <c r="C53" s="96" t="str">
        <f>[2]Tablica!D58</f>
        <v>I kw. 2014</v>
      </c>
      <c r="D53" s="96" t="str">
        <f>[2]Tablica!E58</f>
        <v>I - II kw. 2014</v>
      </c>
      <c r="E53" s="96" t="str">
        <f>[2]Tablica!F58</f>
        <v>I - III kw. 2014</v>
      </c>
      <c r="F53" s="96" t="str">
        <f>[2]Tablica!G58</f>
        <v>I - IV kw. 2014</v>
      </c>
      <c r="G53" s="96" t="str">
        <f>[2]Tablica!H58</f>
        <v>I kw. 2015</v>
      </c>
      <c r="H53" s="96" t="str">
        <f>[2]Tablica!I58</f>
        <v>I - II kw. 2015</v>
      </c>
      <c r="I53" s="96" t="str">
        <f>[2]Tablica!J58</f>
        <v>I - III kw. 2015</v>
      </c>
      <c r="J53" s="96" t="str">
        <f>[2]Tablica!K58</f>
        <v>I - IV kw. 2015</v>
      </c>
      <c r="K53" s="96" t="str">
        <f>[2]Tablica!L58</f>
        <v>I kw. 2016</v>
      </c>
      <c r="L53" s="96" t="str">
        <f>[2]Tablica!M58</f>
        <v>I - II kw. 2016</v>
      </c>
      <c r="M53" s="96" t="str">
        <f>[2]Tablica!N58</f>
        <v>I - III kw. 2016</v>
      </c>
      <c r="N53" s="96" t="str">
        <f>[2]Tablica!O58</f>
        <v>I - IV kw. 2016</v>
      </c>
    </row>
    <row r="54" spans="1:14">
      <c r="A54" s="221" t="str">
        <f>[2]Tablica!B59</f>
        <v>BUDŻET PAŃSTWA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2"/>
      <c r="M54" s="222"/>
      <c r="N54" s="222"/>
    </row>
    <row r="55" spans="1:14">
      <c r="A55" s="86" t="str">
        <f>[2]Tablica!B60</f>
        <v>Dochody</v>
      </c>
      <c r="B55" s="87" t="str">
        <f>[2]Tablica!C60</f>
        <v xml:space="preserve"> r/r</v>
      </c>
      <c r="C55" s="97">
        <f>[2]Tablica!D60</f>
        <v>9.2205398047727272</v>
      </c>
      <c r="D55" s="97">
        <f>[2]Tablica!E60</f>
        <v>1.9356075228579073</v>
      </c>
      <c r="E55" s="97">
        <f>[2]Tablica!F60</f>
        <v>2.3647050609552736</v>
      </c>
      <c r="F55" s="97">
        <f>[2]Tablica!G60</f>
        <v>1.5731624269375715</v>
      </c>
      <c r="G55" s="97">
        <f>[2]Tablica!H60</f>
        <v>1.2696249860991031</v>
      </c>
      <c r="H55" s="97">
        <f>[2]Tablica!I60</f>
        <v>0.51467980134486879</v>
      </c>
      <c r="I55" s="97">
        <f>[2]Tablica!J60</f>
        <v>0.40881680023723277</v>
      </c>
      <c r="J55" s="97">
        <f>[2]Tablica!K60</f>
        <v>1.9728948739784045</v>
      </c>
      <c r="K55" s="97">
        <f>[2]Tablica!L60</f>
        <v>13.258719168632041</v>
      </c>
      <c r="L55" s="97">
        <f>[2]Tablica!M60</f>
        <v>10.64622588769133</v>
      </c>
      <c r="M55" s="97">
        <f>[2]Tablica!N60</f>
        <v>13.597439653987365</v>
      </c>
      <c r="N55" s="97">
        <f>[2]Tablica!O60</f>
        <v>8.8355659062458614</v>
      </c>
    </row>
    <row r="56" spans="1:14">
      <c r="A56" s="89" t="str">
        <f>[2]Tablica!B61</f>
        <v>Podatkowe</v>
      </c>
      <c r="B56" s="90" t="str">
        <f>[2]Tablica!C61</f>
        <v xml:space="preserve"> r/r</v>
      </c>
      <c r="C56" s="98">
        <f>[2]Tablica!D61</f>
        <v>11.470942029690463</v>
      </c>
      <c r="D56" s="98">
        <f>[2]Tablica!E61</f>
        <v>9.1428812091411515</v>
      </c>
      <c r="E56" s="98">
        <f>[2]Tablica!F61</f>
        <v>6.8507808938751822</v>
      </c>
      <c r="F56" s="98">
        <f>[2]Tablica!G61</f>
        <v>5.4334827817908717</v>
      </c>
      <c r="G56" s="98">
        <f>[2]Tablica!H61</f>
        <v>-1.2845440891309181</v>
      </c>
      <c r="H56" s="98">
        <f>[2]Tablica!I61</f>
        <v>-1.1792460102155786</v>
      </c>
      <c r="I56" s="98">
        <f>[2]Tablica!J61</f>
        <v>0.38488273318570521</v>
      </c>
      <c r="J56" s="98">
        <f>[2]Tablica!K61</f>
        <v>1.9202868555178441</v>
      </c>
      <c r="K56" s="98">
        <f>[2]Tablica!L61</f>
        <v>5.846877155268416</v>
      </c>
      <c r="L56" s="98">
        <f>[2]Tablica!M61</f>
        <v>7.4475164216369194</v>
      </c>
      <c r="M56" s="98">
        <f>[2]Tablica!N61</f>
        <v>7.3848880283916998</v>
      </c>
      <c r="N56" s="98">
        <f>[2]Tablica!O61</f>
        <v>5.1853199568527799</v>
      </c>
    </row>
    <row r="57" spans="1:14">
      <c r="A57" s="89" t="str">
        <f>[2]Tablica!B62</f>
        <v>Niepodatkowe</v>
      </c>
      <c r="B57" s="90" t="str">
        <f>[2]Tablica!C62</f>
        <v xml:space="preserve"> r/r</v>
      </c>
      <c r="C57" s="98">
        <f>[2]Tablica!D62</f>
        <v>-10.313778519302517</v>
      </c>
      <c r="D57" s="98">
        <f>[2]Tablica!E62</f>
        <v>-40.615709886398541</v>
      </c>
      <c r="E57" s="98">
        <f>[2]Tablica!F62</f>
        <v>-26.92020359111919</v>
      </c>
      <c r="F57" s="98">
        <f>[2]Tablica!G62</f>
        <v>-24.305371074896016</v>
      </c>
      <c r="G57" s="98">
        <f>[2]Tablica!H62</f>
        <v>33.957450127311631</v>
      </c>
      <c r="H57" s="98">
        <f>[2]Tablica!I62</f>
        <v>18.592472489020452</v>
      </c>
      <c r="I57" s="98">
        <f>[2]Tablica!J62</f>
        <v>0.43689429107224953</v>
      </c>
      <c r="J57" s="98">
        <f>[2]Tablica!K62</f>
        <v>1.7566264253506176</v>
      </c>
      <c r="K57" s="98">
        <f>[2]Tablica!L62</f>
        <v>82.743659407296462</v>
      </c>
      <c r="L57" s="98">
        <f>[2]Tablica!M62</f>
        <v>40.769224107999889</v>
      </c>
      <c r="M57" s="98">
        <f>[2]Tablica!N62</f>
        <v>73.608141345312532</v>
      </c>
      <c r="N57" s="98">
        <f>[2]Tablica!O62</f>
        <v>44.824764727435422</v>
      </c>
    </row>
    <row r="58" spans="1:14">
      <c r="A58" s="89" t="str">
        <f>[2]Tablica!B63</f>
        <v>Środki z Unii Europejskiej</v>
      </c>
      <c r="B58" s="90" t="str">
        <f>[2]Tablica!C63</f>
        <v xml:space="preserve"> r/r</v>
      </c>
      <c r="C58" s="98">
        <f>[2]Tablica!D63</f>
        <v>-77.991268661828499</v>
      </c>
      <c r="D58" s="98">
        <f>[2]Tablica!E63</f>
        <v>-3.5402817450358413</v>
      </c>
      <c r="E58" s="98">
        <f>[2]Tablica!F63</f>
        <v>10.98970098257999</v>
      </c>
      <c r="F58" s="98">
        <f>[2]Tablica!G63</f>
        <v>0.36268509000582583</v>
      </c>
      <c r="G58" s="98">
        <f>[2]Tablica!H63</f>
        <v>-21.805253187864537</v>
      </c>
      <c r="H58" s="98">
        <f>[2]Tablica!I63</f>
        <v>9.917712675427353</v>
      </c>
      <c r="I58" s="98">
        <f>[2]Tablica!J63</f>
        <v>5.208637670783304</v>
      </c>
      <c r="J58" s="98">
        <f>[2]Tablica!K63</f>
        <v>14.583794253788639</v>
      </c>
      <c r="K58" s="98">
        <f>[2]Tablica!L63</f>
        <v>1.4968723620450533</v>
      </c>
      <c r="L58" s="98">
        <f>[2]Tablica!M63</f>
        <v>-20.878858322321662</v>
      </c>
      <c r="M58" s="98">
        <f>[2]Tablica!N63</f>
        <v>-14.571304379360413</v>
      </c>
      <c r="N58" s="98">
        <f>[2]Tablica!O63</f>
        <v>-19.343189940642532</v>
      </c>
    </row>
    <row r="59" spans="1:14">
      <c r="A59" s="86" t="str">
        <f>[2]Tablica!B64</f>
        <v>Wydatki</v>
      </c>
      <c r="B59" s="87" t="str">
        <f>[2]Tablica!C64</f>
        <v xml:space="preserve"> r/r</v>
      </c>
      <c r="C59" s="97">
        <f>[2]Tablica!D64</f>
        <v>-1.5244442263299334</v>
      </c>
      <c r="D59" s="97">
        <f>[2]Tablica!E64</f>
        <v>1.2615571719814653</v>
      </c>
      <c r="E59" s="97">
        <f>[2]Tablica!F64</f>
        <v>-1.011226701543805</v>
      </c>
      <c r="F59" s="97">
        <f>[2]Tablica!G64</f>
        <v>-2.7465032601962633</v>
      </c>
      <c r="G59" s="97">
        <f>[2]Tablica!H64</f>
        <v>2.3010913074244854E-2</v>
      </c>
      <c r="H59" s="97">
        <f>[2]Tablica!I64</f>
        <v>0.95454814874418048</v>
      </c>
      <c r="I59" s="97">
        <f>[2]Tablica!J64</f>
        <v>4.1214491074290152</v>
      </c>
      <c r="J59" s="97">
        <f>[2]Tablica!K64</f>
        <v>6.151266957416837</v>
      </c>
      <c r="K59" s="97">
        <f>[2]Tablica!L64</f>
        <v>2.2723497059593285</v>
      </c>
      <c r="L59" s="97">
        <f>[2]Tablica!M64</f>
        <v>4.3710024689521845</v>
      </c>
      <c r="M59" s="97">
        <f>[2]Tablica!N64</f>
        <v>7.4798650329826302</v>
      </c>
      <c r="N59" s="97">
        <f>[2]Tablica!O64</f>
        <v>8.7717416667962027</v>
      </c>
    </row>
    <row r="60" spans="1:14">
      <c r="A60" s="89" t="str">
        <f>[2]Tablica!B65</f>
        <v>Dotacje i subwencje</v>
      </c>
      <c r="B60" s="90" t="str">
        <f>[2]Tablica!C65</f>
        <v xml:space="preserve"> r/r</v>
      </c>
      <c r="C60" s="98">
        <f>[2]Tablica!D65</f>
        <v>0.5598866188231284</v>
      </c>
      <c r="D60" s="98">
        <f>[2]Tablica!E65</f>
        <v>9.0151711505611445</v>
      </c>
      <c r="E60" s="98">
        <f>[2]Tablica!F65</f>
        <v>4.5950752277704936</v>
      </c>
      <c r="F60" s="98">
        <f>[2]Tablica!G65</f>
        <v>-1.8966758444939842</v>
      </c>
      <c r="G60" s="98">
        <f>[2]Tablica!H65</f>
        <v>4.5773443337907764</v>
      </c>
      <c r="H60" s="98">
        <f>[2]Tablica!I65</f>
        <v>2.4934408178719565</v>
      </c>
      <c r="I60" s="98">
        <f>[2]Tablica!J65</f>
        <v>6.4623110983378638</v>
      </c>
      <c r="J60" s="98">
        <f>[2]Tablica!K65</f>
        <v>11.026931121649383</v>
      </c>
      <c r="K60" s="98">
        <f>[2]Tablica!L65</f>
        <v>2.6656174137724093</v>
      </c>
      <c r="L60" s="98">
        <f>[2]Tablica!M65</f>
        <v>11.733324467054928</v>
      </c>
      <c r="M60" s="98">
        <f>[2]Tablica!N65</f>
        <v>13.754492331811477</v>
      </c>
      <c r="N60" s="98">
        <f>[2]Tablica!O65</f>
        <v>15.099845380552537</v>
      </c>
    </row>
    <row r="61" spans="1:14">
      <c r="A61" s="89" t="str">
        <f>[2]Tablica!B66</f>
        <v>Świadczenia na rzecz osób fizycznych</v>
      </c>
      <c r="B61" s="90" t="str">
        <f>[2]Tablica!C66</f>
        <v xml:space="preserve"> r/r</v>
      </c>
      <c r="C61" s="98">
        <f>[2]Tablica!D66</f>
        <v>2.8772111695459301</v>
      </c>
      <c r="D61" s="98">
        <f>[2]Tablica!E66</f>
        <v>2.3039118016695852</v>
      </c>
      <c r="E61" s="98">
        <f>[2]Tablica!F66</f>
        <v>2.1673132949343596</v>
      </c>
      <c r="F61" s="98">
        <f>[2]Tablica!G66</f>
        <v>1.983687978234272</v>
      </c>
      <c r="G61" s="98">
        <f>[2]Tablica!H66</f>
        <v>1.6414229053695095</v>
      </c>
      <c r="H61" s="98">
        <f>[2]Tablica!I66</f>
        <v>0.92464620900570083</v>
      </c>
      <c r="I61" s="98">
        <f>[2]Tablica!J66</f>
        <v>0.61390544521185575</v>
      </c>
      <c r="J61" s="98">
        <f>[2]Tablica!K66</f>
        <v>0.90132915328608476</v>
      </c>
      <c r="K61" s="98">
        <f>[2]Tablica!L66</f>
        <v>19.23558691405789</v>
      </c>
      <c r="L61" s="98">
        <f>[2]Tablica!M66</f>
        <v>10.371262893183768</v>
      </c>
      <c r="M61" s="98">
        <f>[2]Tablica!N66</f>
        <v>7.1588882718093458</v>
      </c>
      <c r="N61" s="98">
        <f>[2]Tablica!O66</f>
        <v>5.4887757984877652</v>
      </c>
    </row>
    <row r="62" spans="1:14">
      <c r="A62" s="89" t="str">
        <f>[2]Tablica!B67</f>
        <v>Wydatki bieżące jednostek budżetowych</v>
      </c>
      <c r="B62" s="90" t="str">
        <f>[2]Tablica!C67</f>
        <v xml:space="preserve"> r/r</v>
      </c>
      <c r="C62" s="98">
        <f>[2]Tablica!D67</f>
        <v>-6.3183496210669432E-2</v>
      </c>
      <c r="D62" s="98">
        <f>[2]Tablica!E67</f>
        <v>-0.20583615243923248</v>
      </c>
      <c r="E62" s="98">
        <f>[2]Tablica!F67</f>
        <v>0.45662836863333212</v>
      </c>
      <c r="F62" s="98">
        <f>[2]Tablica!G67</f>
        <v>2.7540436171574498</v>
      </c>
      <c r="G62" s="98">
        <f>[2]Tablica!H67</f>
        <v>4.3073422858327319</v>
      </c>
      <c r="H62" s="98">
        <f>[2]Tablica!I67</f>
        <v>2.5282967200947297</v>
      </c>
      <c r="I62" s="98">
        <f>[2]Tablica!J67</f>
        <v>3.4451129157048683</v>
      </c>
      <c r="J62" s="98">
        <f>[2]Tablica!K67</f>
        <v>3.1884566342186105</v>
      </c>
      <c r="K62" s="98">
        <f>[2]Tablica!L67</f>
        <v>4.8536781485518219</v>
      </c>
      <c r="L62" s="98">
        <f>[2]Tablica!M67</f>
        <v>5.245756986012438</v>
      </c>
      <c r="M62" s="98">
        <f>[2]Tablica!N67</f>
        <v>6.2348734108733908</v>
      </c>
      <c r="N62" s="98">
        <f>[2]Tablica!O67</f>
        <v>6.8119791547736668</v>
      </c>
    </row>
    <row r="63" spans="1:14">
      <c r="A63" s="89" t="str">
        <f>[2]Tablica!B68</f>
        <v>Wydatki majątkowe</v>
      </c>
      <c r="B63" s="90" t="str">
        <f>[2]Tablica!C68</f>
        <v xml:space="preserve"> r/r</v>
      </c>
      <c r="C63" s="98">
        <f>[2]Tablica!D68</f>
        <v>9.3691947320386362</v>
      </c>
      <c r="D63" s="98">
        <f>[2]Tablica!E68</f>
        <v>8.2456649248161256</v>
      </c>
      <c r="E63" s="98">
        <f>[2]Tablica!F68</f>
        <v>0.1671382051768262</v>
      </c>
      <c r="F63" s="98">
        <f>[2]Tablica!G68</f>
        <v>18.458409610621729</v>
      </c>
      <c r="G63" s="98">
        <f>[2]Tablica!H68</f>
        <v>-16.030487522579222</v>
      </c>
      <c r="H63" s="98">
        <f>[2]Tablica!I68</f>
        <v>101.33670361982126</v>
      </c>
      <c r="I63" s="98">
        <f>[2]Tablica!J68</f>
        <v>83.279085721838413</v>
      </c>
      <c r="J63" s="98">
        <f>[2]Tablica!K68</f>
        <v>31.483613888334418</v>
      </c>
      <c r="K63" s="98">
        <f>[2]Tablica!L68</f>
        <v>0.79065976831228113</v>
      </c>
      <c r="L63" s="98">
        <f>[2]Tablica!M68</f>
        <v>-53.498526659969755</v>
      </c>
      <c r="M63" s="98">
        <f>[2]Tablica!N68</f>
        <v>-50.071011503466501</v>
      </c>
      <c r="N63" s="98">
        <f>[2]Tablica!O68</f>
        <v>-11.744313390456313</v>
      </c>
    </row>
    <row r="64" spans="1:14">
      <c r="A64" s="92" t="str">
        <f>[2]Tablica!B69</f>
        <v>Wydatki na obsługę długu Skarbu Państwa</v>
      </c>
      <c r="B64" s="90" t="str">
        <f>[2]Tablica!C69</f>
        <v xml:space="preserve"> r/r</v>
      </c>
      <c r="C64" s="98">
        <f>[2]Tablica!D69</f>
        <v>-11.793777684653179</v>
      </c>
      <c r="D64" s="98">
        <f>[2]Tablica!E69</f>
        <v>-21.85038932649185</v>
      </c>
      <c r="E64" s="98">
        <f>[2]Tablica!F69</f>
        <v>-19.759145133977299</v>
      </c>
      <c r="F64" s="98">
        <f>[2]Tablica!G69</f>
        <v>-18.851155336655395</v>
      </c>
      <c r="G64" s="98">
        <f>[2]Tablica!H69</f>
        <v>-19.514964617419167</v>
      </c>
      <c r="H64" s="98">
        <f>[2]Tablica!I69</f>
        <v>-23.419705365510112</v>
      </c>
      <c r="I64" s="98">
        <f>[2]Tablica!J69</f>
        <v>-17.463803528523542</v>
      </c>
      <c r="J64" s="98">
        <f>[2]Tablica!K69</f>
        <v>-15.344021545775846</v>
      </c>
      <c r="K64" s="98">
        <f>[2]Tablica!L69</f>
        <v>11.912451754519267</v>
      </c>
      <c r="L64" s="98">
        <f>[2]Tablica!M69</f>
        <v>8.30415591861302</v>
      </c>
      <c r="M64" s="98">
        <f>[2]Tablica!N69</f>
        <v>21.631794591068214</v>
      </c>
      <c r="N64" s="98">
        <f>[2]Tablica!O69</f>
        <v>9.8971412787637831</v>
      </c>
    </row>
    <row r="65" spans="1:14">
      <c r="A65" s="89" t="str">
        <f>[2]Tablica!B70</f>
        <v>Środki własne Unii Europejskiej</v>
      </c>
      <c r="B65" s="90" t="str">
        <f>[2]Tablica!C70</f>
        <v xml:space="preserve"> r/r</v>
      </c>
      <c r="C65" s="98">
        <f>[2]Tablica!D70</f>
        <v>-2.0672875810099072</v>
      </c>
      <c r="D65" s="98">
        <f>[2]Tablica!E70</f>
        <v>-0.76658975181713629</v>
      </c>
      <c r="E65" s="98">
        <f>[2]Tablica!F70</f>
        <v>-10.434376024271003</v>
      </c>
      <c r="F65" s="98">
        <f>[2]Tablica!G70</f>
        <v>-4.7953941265121927</v>
      </c>
      <c r="G65" s="98">
        <f>[2]Tablica!H70</f>
        <v>-2.4922646721355761</v>
      </c>
      <c r="H65" s="98">
        <f>[2]Tablica!I70</f>
        <v>-0.66841564243347307</v>
      </c>
      <c r="I65" s="98">
        <f>[2]Tablica!J70</f>
        <v>-2.1227979695913319</v>
      </c>
      <c r="J65" s="98">
        <f>[2]Tablica!K70</f>
        <v>5.4222702127157305</v>
      </c>
      <c r="K65" s="98">
        <f>[2]Tablica!L70</f>
        <v>-17.547646070156389</v>
      </c>
      <c r="L65" s="98">
        <f>[2]Tablica!M70</f>
        <v>-20.919378149581945</v>
      </c>
      <c r="M65" s="98">
        <f>[2]Tablica!N70</f>
        <v>-1.6793492194139219</v>
      </c>
      <c r="N65" s="98">
        <f>[2]Tablica!O70</f>
        <v>5.3457480611786679</v>
      </c>
    </row>
    <row r="66" spans="1:14" ht="25.5">
      <c r="A66" s="92" t="str">
        <f>[2]Tablica!B71</f>
        <v>Współfinansowanie projektów z udziałem środków UE</v>
      </c>
      <c r="B66" s="90" t="str">
        <f>[2]Tablica!C71</f>
        <v xml:space="preserve"> r/r</v>
      </c>
      <c r="C66" s="98">
        <f>[2]Tablica!D71</f>
        <v>-17.133339685212405</v>
      </c>
      <c r="D66" s="98">
        <f>[2]Tablica!E71</f>
        <v>-15.167721994034636</v>
      </c>
      <c r="E66" s="98">
        <f>[2]Tablica!F71</f>
        <v>-13.701781965277789</v>
      </c>
      <c r="F66" s="98">
        <f>[2]Tablica!G71</f>
        <v>-14.266981227969339</v>
      </c>
      <c r="G66" s="98">
        <f>[2]Tablica!H71</f>
        <v>-28.072580625043827</v>
      </c>
      <c r="H66" s="98">
        <f>[2]Tablica!I71</f>
        <v>-13.64008979567501</v>
      </c>
      <c r="I66" s="98">
        <f>[2]Tablica!J71</f>
        <v>-8.9304565902167354</v>
      </c>
      <c r="J66" s="98">
        <f>[2]Tablica!K71</f>
        <v>-1.7134503669673791</v>
      </c>
      <c r="K66" s="98">
        <f>[2]Tablica!L71</f>
        <v>-37.328101684628535</v>
      </c>
      <c r="L66" s="98">
        <f>[2]Tablica!M71</f>
        <v>-30.957170988979726</v>
      </c>
      <c r="M66" s="98">
        <f>[2]Tablica!N71</f>
        <v>-36.376436108203023</v>
      </c>
      <c r="N66" s="98">
        <f>[2]Tablica!O71</f>
        <v>-40.36376993978984</v>
      </c>
    </row>
    <row r="67" spans="1:14">
      <c r="A67" s="93" t="str">
        <f>[2]Tablica!B72</f>
        <v>Wynik</v>
      </c>
      <c r="B67" s="94" t="str">
        <f>[2]Tablica!C72</f>
        <v xml:space="preserve"> r/r</v>
      </c>
      <c r="C67" s="99">
        <f>[2]Tablica!D72</f>
        <v>-28.46999255625083</v>
      </c>
      <c r="D67" s="99">
        <f>[2]Tablica!E72</f>
        <v>-2.2223978408488563</v>
      </c>
      <c r="E67" s="99">
        <f>[2]Tablica!F72</f>
        <v>-24.284517535657258</v>
      </c>
      <c r="F67" s="99">
        <f>[2]Tablica!G72</f>
        <v>-31.324916604853144</v>
      </c>
      <c r="G67" s="99">
        <f>[2]Tablica!H72</f>
        <v>-4.7504055328492427</v>
      </c>
      <c r="H67" s="99">
        <f>[2]Tablica!I72</f>
        <v>3.3247724356615436</v>
      </c>
      <c r="I67" s="99">
        <f>[2]Tablica!J72</f>
        <v>38.724279337111568</v>
      </c>
      <c r="J67" s="99">
        <f>[2]Tablica!K72</f>
        <v>47.037289773150007</v>
      </c>
      <c r="K67" s="99">
        <f>[2]Tablica!L72</f>
        <v>-42.454423370587712</v>
      </c>
      <c r="L67" s="99">
        <f>[2]Tablica!M72</f>
        <v>-28.52332117564815</v>
      </c>
      <c r="M67" s="99">
        <f>[2]Tablica!N72</f>
        <v>-33.78955160996955</v>
      </c>
      <c r="N67" s="99">
        <f>[2]Tablica!O72</f>
        <v>8.3386192486149042</v>
      </c>
    </row>
    <row r="68" spans="1:14">
      <c r="A68" s="218" t="str">
        <f>[2]Tablica!B73</f>
        <v xml:space="preserve">Źródło: MF Sprawozdanie operatywne (miesięczne) z wykonania budżetu państwa, obliczenia własne. 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</row>
    <row r="69" spans="1:14" ht="15.75">
      <c r="A69" s="210" t="str">
        <f>[2]Tablica!B74</f>
        <v xml:space="preserve"> TAB. 8.     PODSTAWOWE DANE Z ZAKRESU FINANSÓW PUBLICZNYCH (wg. sprawozdawczości krajowej)</v>
      </c>
      <c r="B69" s="210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</row>
    <row r="70" spans="1:14">
      <c r="A70" s="30"/>
      <c r="B70" s="31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>
      <c r="A71" s="83"/>
      <c r="B71" s="84" t="str">
        <f>[2]Tablica!C76</f>
        <v>jedn.</v>
      </c>
      <c r="C71" s="85" t="str">
        <f>[2]Tablica!D76</f>
        <v>I kw. 2014</v>
      </c>
      <c r="D71" s="85" t="str">
        <f>[2]Tablica!E76</f>
        <v>II kw. 2014</v>
      </c>
      <c r="E71" s="85" t="str">
        <f>[2]Tablica!F76</f>
        <v>III kw. 2014</v>
      </c>
      <c r="F71" s="85" t="str">
        <f>[2]Tablica!G76</f>
        <v>IV kw. 2014</v>
      </c>
      <c r="G71" s="85" t="str">
        <f>[2]Tablica!H76</f>
        <v>I kw. 2015</v>
      </c>
      <c r="H71" s="85" t="str">
        <f>[2]Tablica!I76</f>
        <v>II kw. 2015</v>
      </c>
      <c r="I71" s="85" t="str">
        <f>[2]Tablica!J76</f>
        <v>III kw. 2015</v>
      </c>
      <c r="J71" s="85" t="str">
        <f>[2]Tablica!K76</f>
        <v>IV kw. 2015</v>
      </c>
      <c r="K71" s="85" t="str">
        <f>[2]Tablica!L76</f>
        <v>I kw. 2016</v>
      </c>
      <c r="L71" s="85" t="str">
        <f>[2]Tablica!M76</f>
        <v>II kw. 2016</v>
      </c>
      <c r="M71" s="85" t="str">
        <f>[2]Tablica!N76</f>
        <v>III kw. 2016</v>
      </c>
      <c r="N71" s="85" t="str">
        <f>[2]Tablica!O76</f>
        <v>IV kw. 2016</v>
      </c>
    </row>
    <row r="72" spans="1:14">
      <c r="A72" s="221" t="str">
        <f>[2]Tablica!B77</f>
        <v>BUDŻET PAŃSTWA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2"/>
      <c r="M72" s="222"/>
      <c r="N72" s="222"/>
    </row>
    <row r="73" spans="1:14">
      <c r="A73" s="86" t="str">
        <f>[2]Tablica!B78</f>
        <v>Dochody</v>
      </c>
      <c r="B73" s="87" t="str">
        <f>[2]Tablica!C78</f>
        <v xml:space="preserve">% </v>
      </c>
      <c r="C73" s="97">
        <f>[2]Tablica!D78</f>
        <v>100</v>
      </c>
      <c r="D73" s="97">
        <f>[2]Tablica!E78</f>
        <v>100</v>
      </c>
      <c r="E73" s="97">
        <f>[2]Tablica!F78</f>
        <v>100</v>
      </c>
      <c r="F73" s="97">
        <f>[2]Tablica!G78</f>
        <v>100</v>
      </c>
      <c r="G73" s="97">
        <f>[2]Tablica!H78</f>
        <v>100</v>
      </c>
      <c r="H73" s="97">
        <f>[2]Tablica!I78</f>
        <v>100</v>
      </c>
      <c r="I73" s="97">
        <f>[2]Tablica!J78</f>
        <v>100</v>
      </c>
      <c r="J73" s="97">
        <f>[2]Tablica!K78</f>
        <v>100</v>
      </c>
      <c r="K73" s="97">
        <f>[2]Tablica!L78</f>
        <v>100</v>
      </c>
      <c r="L73" s="97">
        <f>[2]Tablica!M78</f>
        <v>100</v>
      </c>
      <c r="M73" s="97">
        <f>[2]Tablica!N78</f>
        <v>100</v>
      </c>
      <c r="N73" s="97">
        <f>[2]Tablica!O78</f>
        <v>100</v>
      </c>
    </row>
    <row r="74" spans="1:14">
      <c r="A74" s="89" t="str">
        <f>[2]Tablica!B79</f>
        <v>Podatkowe</v>
      </c>
      <c r="B74" s="87" t="str">
        <f>[2]Tablica!C79</f>
        <v xml:space="preserve">% </v>
      </c>
      <c r="C74" s="98">
        <f>[2]Tablica!D79</f>
        <v>92.63963173045498</v>
      </c>
      <c r="D74" s="98">
        <f>[2]Tablica!E79</f>
        <v>89.991122896418133</v>
      </c>
      <c r="E74" s="98">
        <f>[2]Tablica!F79</f>
        <v>87.843961747063517</v>
      </c>
      <c r="F74" s="98">
        <f>[2]Tablica!G79</f>
        <v>89.195583782292957</v>
      </c>
      <c r="G74" s="98">
        <f>[2]Tablica!H79</f>
        <v>90.30312379395275</v>
      </c>
      <c r="H74" s="98">
        <f>[2]Tablica!I79</f>
        <v>89.215438045802301</v>
      </c>
      <c r="I74" s="98">
        <f>[2]Tablica!J79</f>
        <v>90.662298865553268</v>
      </c>
      <c r="J74" s="98">
        <f>[2]Tablica!K79</f>
        <v>89.120193507468954</v>
      </c>
      <c r="K74" s="98">
        <f>[2]Tablica!L79</f>
        <v>84.393534741674586</v>
      </c>
      <c r="L74" s="98">
        <f>[2]Tablica!M79</f>
        <v>89.999569713098808</v>
      </c>
      <c r="M74" s="98">
        <f>[2]Tablica!N79</f>
        <v>81.631713298552185</v>
      </c>
      <c r="N74" s="98">
        <f>[2]Tablica!O79</f>
        <v>91.985283839038658</v>
      </c>
    </row>
    <row r="75" spans="1:14">
      <c r="A75" s="89" t="str">
        <f>[2]Tablica!B80</f>
        <v>Niepodatkowe</v>
      </c>
      <c r="B75" s="87" t="str">
        <f>[2]Tablica!C80</f>
        <v xml:space="preserve">% </v>
      </c>
      <c r="C75" s="98">
        <f>[2]Tablica!D80</f>
        <v>7.2890455354100823</v>
      </c>
      <c r="D75" s="98">
        <f>[2]Tablica!E80</f>
        <v>9.4494052596729432</v>
      </c>
      <c r="E75" s="98">
        <f>[2]Tablica!F80</f>
        <v>11.624158641246467</v>
      </c>
      <c r="F75" s="98">
        <f>[2]Tablica!G80</f>
        <v>9.8541526740782395</v>
      </c>
      <c r="G75" s="98">
        <f>[2]Tablica!H80</f>
        <v>9.6418047753156895</v>
      </c>
      <c r="H75" s="98">
        <f>[2]Tablica!I80</f>
        <v>10.146382822205767</v>
      </c>
      <c r="I75" s="98">
        <f>[2]Tablica!J80</f>
        <v>8.8073948969518359</v>
      </c>
      <c r="J75" s="98">
        <f>[2]Tablica!K80</f>
        <v>9.7586045056769155</v>
      </c>
      <c r="K75" s="98">
        <f>[2]Tablica!L80</f>
        <v>15.557112961064897</v>
      </c>
      <c r="L75" s="98">
        <f>[2]Tablica!M80</f>
        <v>9.5444429759036282</v>
      </c>
      <c r="M75" s="98">
        <f>[2]Tablica!N80</f>
        <v>17.953291778425619</v>
      </c>
      <c r="N75" s="98">
        <f>[2]Tablica!O80</f>
        <v>7.1288952513355461</v>
      </c>
    </row>
    <row r="76" spans="1:14">
      <c r="A76" s="89" t="str">
        <f>[2]Tablica!B81</f>
        <v>Środki z Unii Europejskiej</v>
      </c>
      <c r="B76" s="87" t="str">
        <f>[2]Tablica!C81</f>
        <v xml:space="preserve">% </v>
      </c>
      <c r="C76" s="98">
        <f>[2]Tablica!D81</f>
        <v>7.1322734134952784E-2</v>
      </c>
      <c r="D76" s="98">
        <f>[2]Tablica!E81</f>
        <v>0.55947184390890992</v>
      </c>
      <c r="E76" s="98">
        <f>[2]Tablica!F81</f>
        <v>0.5318796116899891</v>
      </c>
      <c r="F76" s="98">
        <f>[2]Tablica!G81</f>
        <v>0.95026354362878118</v>
      </c>
      <c r="G76" s="98">
        <f>[2]Tablica!H81</f>
        <v>5.507143073154884E-2</v>
      </c>
      <c r="H76" s="98">
        <f>[2]Tablica!I81</f>
        <v>0.63817913199194187</v>
      </c>
      <c r="I76" s="98">
        <f>[2]Tablica!J81</f>
        <v>0.53030623749488126</v>
      </c>
      <c r="J76" s="98">
        <f>[2]Tablica!K81</f>
        <v>1.1212019868538221</v>
      </c>
      <c r="K76" s="98">
        <f>[2]Tablica!L81</f>
        <v>4.9352297260512365E-2</v>
      </c>
      <c r="L76" s="98">
        <f>[2]Tablica!M81</f>
        <v>0.45598731099753431</v>
      </c>
      <c r="M76" s="98">
        <f>[2]Tablica!N81</f>
        <v>0.41499492302221913</v>
      </c>
      <c r="N76" s="98">
        <f>[2]Tablica!O81</f>
        <v>0.88582075057666265</v>
      </c>
    </row>
    <row r="77" spans="1:14">
      <c r="A77" s="86" t="str">
        <f>[2]Tablica!B82</f>
        <v>Wydatki</v>
      </c>
      <c r="B77" s="87" t="str">
        <f>[2]Tablica!C82</f>
        <v xml:space="preserve">% </v>
      </c>
      <c r="C77" s="97">
        <f>[2]Tablica!D82</f>
        <v>100</v>
      </c>
      <c r="D77" s="97">
        <f>[2]Tablica!E82</f>
        <v>100</v>
      </c>
      <c r="E77" s="97">
        <f>[2]Tablica!F82</f>
        <v>100</v>
      </c>
      <c r="F77" s="97">
        <f>[2]Tablica!G82</f>
        <v>100</v>
      </c>
      <c r="G77" s="97">
        <f>[2]Tablica!H82</f>
        <v>100</v>
      </c>
      <c r="H77" s="97">
        <f>[2]Tablica!I82</f>
        <v>100</v>
      </c>
      <c r="I77" s="97">
        <f>[2]Tablica!J82</f>
        <v>100</v>
      </c>
      <c r="J77" s="97">
        <f>[2]Tablica!K82</f>
        <v>100</v>
      </c>
      <c r="K77" s="97">
        <f>[2]Tablica!L82</f>
        <v>100</v>
      </c>
      <c r="L77" s="97">
        <f>[2]Tablica!M82</f>
        <v>100</v>
      </c>
      <c r="M77" s="97">
        <f>[2]Tablica!N82</f>
        <v>100</v>
      </c>
      <c r="N77" s="97">
        <f>[2]Tablica!O82</f>
        <v>100</v>
      </c>
    </row>
    <row r="78" spans="1:14">
      <c r="A78" s="89" t="str">
        <f>[2]Tablica!B83</f>
        <v>Dotacje i subwencje</v>
      </c>
      <c r="B78" s="87" t="str">
        <f>[2]Tablica!C83</f>
        <v xml:space="preserve">% </v>
      </c>
      <c r="C78" s="98">
        <f>[2]Tablica!D83</f>
        <v>53.725025281620567</v>
      </c>
      <c r="D78" s="98">
        <f>[2]Tablica!E83</f>
        <v>52.633898672448133</v>
      </c>
      <c r="E78" s="98">
        <f>[2]Tablica!F83</f>
        <v>52.156572867679373</v>
      </c>
      <c r="F78" s="98">
        <f>[2]Tablica!G83</f>
        <v>36.785319289120991</v>
      </c>
      <c r="G78" s="98">
        <f>[2]Tablica!H83</f>
        <v>56.171279157956768</v>
      </c>
      <c r="H78" s="98">
        <f>[2]Tablica!I83</f>
        <v>51.699869931852845</v>
      </c>
      <c r="I78" s="98">
        <f>[2]Tablica!J83</f>
        <v>54.204846815430272</v>
      </c>
      <c r="J78" s="98">
        <f>[2]Tablica!K83</f>
        <v>42.652105332097804</v>
      </c>
      <c r="K78" s="98">
        <f>[2]Tablica!L83</f>
        <v>56.38727449064335</v>
      </c>
      <c r="L78" s="98">
        <f>[2]Tablica!M83</f>
        <v>59.306615321151682</v>
      </c>
      <c r="M78" s="98">
        <f>[2]Tablica!N83</f>
        <v>56.100002115427905</v>
      </c>
      <c r="N78" s="98">
        <f>[2]Tablica!O83</f>
        <v>45.47634305881671</v>
      </c>
    </row>
    <row r="79" spans="1:14">
      <c r="A79" s="89" t="str">
        <f>[2]Tablica!B84</f>
        <v>Świadczenia na rzecz osób fizycznych</v>
      </c>
      <c r="B79" s="87" t="str">
        <f>[2]Tablica!C84</f>
        <v xml:space="preserve">% </v>
      </c>
      <c r="C79" s="98">
        <f>[2]Tablica!D84</f>
        <v>7.2065256994389895</v>
      </c>
      <c r="D79" s="98">
        <f>[2]Tablica!E84</f>
        <v>7.8690861510272523</v>
      </c>
      <c r="E79" s="98">
        <f>[2]Tablica!F84</f>
        <v>8.9968567360241885</v>
      </c>
      <c r="F79" s="98">
        <f>[2]Tablica!G84</f>
        <v>7.3835017883082861</v>
      </c>
      <c r="G79" s="98">
        <f>[2]Tablica!H84</f>
        <v>7.3231301438392089</v>
      </c>
      <c r="H79" s="98">
        <f>[2]Tablica!I84</f>
        <v>7.7326270101606784</v>
      </c>
      <c r="I79" s="98">
        <f>[2]Tablica!J84</f>
        <v>8.0750084861869489</v>
      </c>
      <c r="J79" s="98">
        <f>[2]Tablica!K84</f>
        <v>6.7125381117062473</v>
      </c>
      <c r="K79" s="98">
        <f>[2]Tablica!L84</f>
        <v>8.5377692334159576</v>
      </c>
      <c r="L79" s="98">
        <f>[2]Tablica!M84</f>
        <v>7.3505869108882518</v>
      </c>
      <c r="M79" s="98">
        <f>[2]Tablica!N84</f>
        <v>7.148395561971614</v>
      </c>
      <c r="N79" s="98">
        <f>[2]Tablica!O84</f>
        <v>6.0051345644866894</v>
      </c>
    </row>
    <row r="80" spans="1:14">
      <c r="A80" s="89" t="str">
        <f>[2]Tablica!B85</f>
        <v>Wydatki bieżące jednostek budżetowych</v>
      </c>
      <c r="B80" s="87" t="str">
        <f>[2]Tablica!C85</f>
        <v xml:space="preserve">% </v>
      </c>
      <c r="C80" s="98">
        <f>[2]Tablica!D85</f>
        <v>16.519814964089477</v>
      </c>
      <c r="D80" s="98">
        <f>[2]Tablica!E85</f>
        <v>18.041848670231676</v>
      </c>
      <c r="E80" s="98">
        <f>[2]Tablica!F85</f>
        <v>18.964023910186047</v>
      </c>
      <c r="F80" s="98">
        <f>[2]Tablica!G85</f>
        <v>23.340680821755161</v>
      </c>
      <c r="G80" s="98">
        <f>[2]Tablica!H85</f>
        <v>17.227415753914958</v>
      </c>
      <c r="H80" s="98">
        <f>[2]Tablica!I85</f>
        <v>17.824335269703827</v>
      </c>
      <c r="I80" s="98">
        <f>[2]Tablica!J85</f>
        <v>17.932357286863919</v>
      </c>
      <c r="J80" s="98">
        <f>[2]Tablica!K85</f>
        <v>21.394613090579739</v>
      </c>
      <c r="K80" s="98">
        <f>[2]Tablica!L85</f>
        <v>17.662231404536069</v>
      </c>
      <c r="L80" s="98">
        <f>[2]Tablica!M85</f>
        <v>17.661863938292164</v>
      </c>
      <c r="M80" s="98">
        <f>[2]Tablica!N85</f>
        <v>17.031475720461373</v>
      </c>
      <c r="N80" s="98">
        <f>[2]Tablica!O85</f>
        <v>20.606737467185571</v>
      </c>
    </row>
    <row r="81" spans="1:14">
      <c r="A81" s="89" t="str">
        <f>[2]Tablica!B86</f>
        <v>Wydatki majątkowe</v>
      </c>
      <c r="B81" s="87" t="str">
        <f>[2]Tablica!C86</f>
        <v xml:space="preserve">% </v>
      </c>
      <c r="C81" s="98">
        <f>[2]Tablica!D86</f>
        <v>1.4556721174968805</v>
      </c>
      <c r="D81" s="98">
        <f>[2]Tablica!E86</f>
        <v>2.4570300066465816</v>
      </c>
      <c r="E81" s="98">
        <f>[2]Tablica!F86</f>
        <v>4.1277971744545017</v>
      </c>
      <c r="F81" s="98">
        <f>[2]Tablica!G86</f>
        <v>11.421882030923104</v>
      </c>
      <c r="G81" s="98">
        <f>[2]Tablica!H86</f>
        <v>1.2220395778668827</v>
      </c>
      <c r="H81" s="98">
        <f>[2]Tablica!I86</f>
        <v>6.6853035365382967</v>
      </c>
      <c r="I81" s="98">
        <f>[2]Tablica!J86</f>
        <v>6.0659115955130671</v>
      </c>
      <c r="J81" s="98">
        <f>[2]Tablica!K86</f>
        <v>9.9727468341616561</v>
      </c>
      <c r="K81" s="98">
        <f>[2]Tablica!L86</f>
        <v>1.2043350492123863</v>
      </c>
      <c r="L81" s="98">
        <f>[2]Tablica!M86</f>
        <v>2.2474692513356835</v>
      </c>
      <c r="M81" s="98">
        <f>[2]Tablica!N86</f>
        <v>2.8996627757987232</v>
      </c>
      <c r="N81" s="98">
        <f>[2]Tablica!O86</f>
        <v>12.001674889045894</v>
      </c>
    </row>
    <row r="82" spans="1:14">
      <c r="A82" s="92" t="str">
        <f>[2]Tablica!B87</f>
        <v>Wydatki na obsługę długu Skarbu Państwa</v>
      </c>
      <c r="B82" s="87" t="str">
        <f>[2]Tablica!C87</f>
        <v xml:space="preserve">% </v>
      </c>
      <c r="C82" s="98">
        <f>[2]Tablica!D87</f>
        <v>9.2943010047283607</v>
      </c>
      <c r="D82" s="98">
        <f>[2]Tablica!E87</f>
        <v>10.995515258219537</v>
      </c>
      <c r="E82" s="98">
        <f>[2]Tablica!F87</f>
        <v>9.5036907915061999</v>
      </c>
      <c r="F82" s="98">
        <f>[2]Tablica!G87</f>
        <v>14.178078196047295</v>
      </c>
      <c r="G82" s="98">
        <f>[2]Tablica!H87</f>
        <v>7.4788005119343897</v>
      </c>
      <c r="H82" s="98">
        <f>[2]Tablica!I87</f>
        <v>7.8677480172795651</v>
      </c>
      <c r="I82" s="98">
        <f>[2]Tablica!J87</f>
        <v>8.2861932644525496</v>
      </c>
      <c r="J82" s="98">
        <f>[2]Tablica!K87</f>
        <v>11.258106295678152</v>
      </c>
      <c r="K82" s="98">
        <f>[2]Tablica!L87</f>
        <v>8.1837456935318826</v>
      </c>
      <c r="L82" s="98">
        <f>[2]Tablica!M87</f>
        <v>7.71990867650445</v>
      </c>
      <c r="M82" s="98">
        <f>[2]Tablica!N87</f>
        <v>10.717037462271154</v>
      </c>
      <c r="N82" s="98">
        <f>[2]Tablica!O87</f>
        <v>8.8348891281958402</v>
      </c>
    </row>
    <row r="83" spans="1:14">
      <c r="A83" s="89" t="str">
        <f>[2]Tablica!B88</f>
        <v>Środki własne Unii Europejskiej</v>
      </c>
      <c r="B83" s="87" t="str">
        <f>[2]Tablica!C88</f>
        <v xml:space="preserve">% </v>
      </c>
      <c r="C83" s="98">
        <f>[2]Tablica!D88</f>
        <v>8.1832314738884886</v>
      </c>
      <c r="D83" s="98">
        <f>[2]Tablica!E88</f>
        <v>5.4435676453206687</v>
      </c>
      <c r="E83" s="98">
        <f>[2]Tablica!F88</f>
        <v>3.7731469308756047</v>
      </c>
      <c r="F83" s="98">
        <f>[2]Tablica!G88</f>
        <v>4.334711417312592</v>
      </c>
      <c r="G83" s="98">
        <f>[2]Tablica!H88</f>
        <v>7.9774480032001271</v>
      </c>
      <c r="H83" s="98">
        <f>[2]Tablica!I88</f>
        <v>5.4627218997711999</v>
      </c>
      <c r="I83" s="98">
        <f>[2]Tablica!J88</f>
        <v>3.107037420426225</v>
      </c>
      <c r="J83" s="98">
        <f>[2]Tablica!K88</f>
        <v>5.2273212156407833</v>
      </c>
      <c r="K83" s="98">
        <f>[2]Tablica!L88</f>
        <v>6.4314486575099572</v>
      </c>
      <c r="L83" s="98">
        <f>[2]Tablica!M88</f>
        <v>3.780667121110235</v>
      </c>
      <c r="M83" s="98">
        <f>[2]Tablica!N88</f>
        <v>5.0682209652210233</v>
      </c>
      <c r="N83" s="98">
        <f>[2]Tablica!O88</f>
        <v>5.8380668006275744</v>
      </c>
    </row>
    <row r="84" spans="1:14" ht="25.5">
      <c r="A84" s="100" t="str">
        <f>[2]Tablica!B89</f>
        <v>Współfinansowanie projektów z udziałem środków UE</v>
      </c>
      <c r="B84" s="94" t="str">
        <f>[2]Tablica!C89</f>
        <v xml:space="preserve">% </v>
      </c>
      <c r="C84" s="101">
        <f>[2]Tablica!D89</f>
        <v>3.6154294587372391</v>
      </c>
      <c r="D84" s="101">
        <f>[2]Tablica!E89</f>
        <v>2.5590535961075975</v>
      </c>
      <c r="E84" s="101">
        <f>[2]Tablica!F89</f>
        <v>2.4779115892726242</v>
      </c>
      <c r="F84" s="101">
        <f>[2]Tablica!G89</f>
        <v>2.5558264565373299</v>
      </c>
      <c r="G84" s="101">
        <f>[2]Tablica!H89</f>
        <v>2.5998868512882636</v>
      </c>
      <c r="H84" s="101">
        <f>[2]Tablica!I89</f>
        <v>2.7273943346916698</v>
      </c>
      <c r="I84" s="101">
        <f>[2]Tablica!J89</f>
        <v>2.3286451311282046</v>
      </c>
      <c r="J84" s="101">
        <f>[2]Tablica!K89</f>
        <v>2.7825691201355784</v>
      </c>
      <c r="K84" s="101">
        <f>[2]Tablica!L89</f>
        <v>1.5931954711500576</v>
      </c>
      <c r="L84" s="101">
        <f>[2]Tablica!M89</f>
        <v>1.9328887807203894</v>
      </c>
      <c r="M84" s="101">
        <f>[2]Tablica!N89</f>
        <v>1.0352053988458738</v>
      </c>
      <c r="N84" s="101">
        <f>[2]Tablica!O89</f>
        <v>1.2371540916446571</v>
      </c>
    </row>
    <row r="85" spans="1:14">
      <c r="A85" s="86"/>
      <c r="B85" s="8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</row>
    <row r="86" spans="1:14">
      <c r="A86" s="83"/>
      <c r="B86" s="84" t="str">
        <f>[2]Tablica!C91</f>
        <v>jedn.</v>
      </c>
      <c r="C86" s="96" t="str">
        <f>[2]Tablica!D91</f>
        <v>I kw. 2014</v>
      </c>
      <c r="D86" s="96" t="str">
        <f>[2]Tablica!E91</f>
        <v>I - II kw. 2014</v>
      </c>
      <c r="E86" s="96" t="str">
        <f>[2]Tablica!F91</f>
        <v>I - III kw. 2014</v>
      </c>
      <c r="F86" s="96" t="str">
        <f>[2]Tablica!G91</f>
        <v>I - IV kw. 2014</v>
      </c>
      <c r="G86" s="96" t="str">
        <f>[2]Tablica!H91</f>
        <v>I kw. 2015</v>
      </c>
      <c r="H86" s="96" t="str">
        <f>[2]Tablica!I91</f>
        <v>I - II kw. 2015</v>
      </c>
      <c r="I86" s="96" t="str">
        <f>[2]Tablica!J91</f>
        <v>I - III kw. 2015</v>
      </c>
      <c r="J86" s="96" t="str">
        <f>[2]Tablica!K91</f>
        <v>I - IV kw. 2015</v>
      </c>
      <c r="K86" s="96" t="str">
        <f>[2]Tablica!L91</f>
        <v>I kw. 2016</v>
      </c>
      <c r="L86" s="96" t="str">
        <f>[2]Tablica!M91</f>
        <v>I - II kw. 2016</v>
      </c>
      <c r="M86" s="96" t="str">
        <f>[2]Tablica!N91</f>
        <v>I - III kw. 2016</v>
      </c>
      <c r="N86" s="96" t="str">
        <f>[2]Tablica!O91</f>
        <v>I - IV kw. 2016</v>
      </c>
    </row>
    <row r="87" spans="1:14">
      <c r="A87" s="221" t="str">
        <f>[2]Tablica!B92</f>
        <v>BUDŻET PAŃSTWA</v>
      </c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2"/>
      <c r="M87" s="222"/>
      <c r="N87" s="222"/>
    </row>
    <row r="88" spans="1:14">
      <c r="A88" s="86" t="str">
        <f>[2]Tablica!B93</f>
        <v>Dochody</v>
      </c>
      <c r="B88" s="87" t="str">
        <f>[2]Tablica!C93</f>
        <v xml:space="preserve">% </v>
      </c>
      <c r="C88" s="97">
        <f>[2]Tablica!D93</f>
        <v>100</v>
      </c>
      <c r="D88" s="97">
        <f>[2]Tablica!E93</f>
        <v>100</v>
      </c>
      <c r="E88" s="97">
        <f>[2]Tablica!F93</f>
        <v>100</v>
      </c>
      <c r="F88" s="97">
        <f>[2]Tablica!G93</f>
        <v>100</v>
      </c>
      <c r="G88" s="97">
        <f>[2]Tablica!H93</f>
        <v>100</v>
      </c>
      <c r="H88" s="97">
        <f>[2]Tablica!I93</f>
        <v>100</v>
      </c>
      <c r="I88" s="97">
        <f>[2]Tablica!J93</f>
        <v>100</v>
      </c>
      <c r="J88" s="97">
        <f>[2]Tablica!K93</f>
        <v>100</v>
      </c>
      <c r="K88" s="97">
        <f>[2]Tablica!L93</f>
        <v>100</v>
      </c>
      <c r="L88" s="97">
        <f>[2]Tablica!M93</f>
        <v>100</v>
      </c>
      <c r="M88" s="97">
        <f>[2]Tablica!N93</f>
        <v>100</v>
      </c>
      <c r="N88" s="97">
        <f>[2]Tablica!O93</f>
        <v>100</v>
      </c>
    </row>
    <row r="89" spans="1:14">
      <c r="A89" s="89" t="str">
        <f>[2]Tablica!B94</f>
        <v>Podatkowe</v>
      </c>
      <c r="B89" s="87" t="str">
        <f>[2]Tablica!C94</f>
        <v xml:space="preserve">% </v>
      </c>
      <c r="C89" s="98">
        <f>[2]Tablica!D94</f>
        <v>92.63963173045498</v>
      </c>
      <c r="D89" s="98">
        <f>[2]Tablica!E94</f>
        <v>91.292339567779393</v>
      </c>
      <c r="E89" s="98">
        <f>[2]Tablica!F94</f>
        <v>90.091137306636497</v>
      </c>
      <c r="F89" s="98">
        <f>[2]Tablica!G94</f>
        <v>89.856299935866772</v>
      </c>
      <c r="G89" s="98">
        <f>[2]Tablica!H94</f>
        <v>90.30312379395275</v>
      </c>
      <c r="H89" s="98">
        <f>[2]Tablica!I94</f>
        <v>89.753833444124268</v>
      </c>
      <c r="I89" s="98">
        <f>[2]Tablica!J94</f>
        <v>90.069662625530185</v>
      </c>
      <c r="J89" s="98">
        <f>[2]Tablica!K94</f>
        <v>89.809942892736188</v>
      </c>
      <c r="K89" s="98">
        <f>[2]Tablica!L94</f>
        <v>84.393534741674586</v>
      </c>
      <c r="L89" s="98">
        <f>[2]Tablica!M94</f>
        <v>87.159109273922539</v>
      </c>
      <c r="M89" s="98">
        <f>[2]Tablica!N94</f>
        <v>85.143825998705751</v>
      </c>
      <c r="N89" s="98">
        <f>[2]Tablica!O94</f>
        <v>86.797799044999579</v>
      </c>
    </row>
    <row r="90" spans="1:14">
      <c r="A90" s="89" t="str">
        <f>[2]Tablica!B95</f>
        <v>Niepodatkowe</v>
      </c>
      <c r="B90" s="87" t="str">
        <f>[2]Tablica!C95</f>
        <v xml:space="preserve">% </v>
      </c>
      <c r="C90" s="98">
        <f>[2]Tablica!D95</f>
        <v>7.2890455354100823</v>
      </c>
      <c r="D90" s="98">
        <f>[2]Tablica!E95</f>
        <v>8.3880170350153804</v>
      </c>
      <c r="E90" s="98">
        <f>[2]Tablica!F95</f>
        <v>9.515289282108192</v>
      </c>
      <c r="F90" s="98">
        <f>[2]Tablica!G95</f>
        <v>9.6041480558801844</v>
      </c>
      <c r="G90" s="98">
        <f>[2]Tablica!H95</f>
        <v>9.6418047753156895</v>
      </c>
      <c r="H90" s="98">
        <f>[2]Tablica!I95</f>
        <v>9.8966208859095079</v>
      </c>
      <c r="I90" s="98">
        <f>[2]Tablica!J95</f>
        <v>9.5179500588818335</v>
      </c>
      <c r="J90" s="98">
        <f>[2]Tablica!K95</f>
        <v>9.58377917056999</v>
      </c>
      <c r="K90" s="98">
        <f>[2]Tablica!L95</f>
        <v>15.557112961064897</v>
      </c>
      <c r="L90" s="98">
        <f>[2]Tablica!M95</f>
        <v>12.590936855040852</v>
      </c>
      <c r="M90" s="98">
        <f>[2]Tablica!N95</f>
        <v>14.546046320877466</v>
      </c>
      <c r="N90" s="98">
        <f>[2]Tablica!O95</f>
        <v>12.752895177419592</v>
      </c>
    </row>
    <row r="91" spans="1:14">
      <c r="A91" s="89" t="str">
        <f>[2]Tablica!B96</f>
        <v>Środki z Unii Europejskiej</v>
      </c>
      <c r="B91" s="87" t="str">
        <f>[2]Tablica!C96</f>
        <v xml:space="preserve">% </v>
      </c>
      <c r="C91" s="98">
        <f>[2]Tablica!D96</f>
        <v>7.1322734134952784E-2</v>
      </c>
      <c r="D91" s="98">
        <f>[2]Tablica!E96</f>
        <v>0.31964339720523105</v>
      </c>
      <c r="E91" s="98">
        <f>[2]Tablica!F96</f>
        <v>0.3935734112553087</v>
      </c>
      <c r="F91" s="98">
        <f>[2]Tablica!G96</f>
        <v>0.53955200825302574</v>
      </c>
      <c r="G91" s="98">
        <f>[2]Tablica!H96</f>
        <v>5.507143073154884E-2</v>
      </c>
      <c r="H91" s="98">
        <f>[2]Tablica!I96</f>
        <v>0.34954566996622899</v>
      </c>
      <c r="I91" s="98">
        <f>[2]Tablica!J96</f>
        <v>0.41238731558796859</v>
      </c>
      <c r="J91" s="98">
        <f>[2]Tablica!K96</f>
        <v>0.60627793669373897</v>
      </c>
      <c r="K91" s="98">
        <f>[2]Tablica!L96</f>
        <v>4.9352297260512365E-2</v>
      </c>
      <c r="L91" s="98">
        <f>[2]Tablica!M96</f>
        <v>0.24995387103658637</v>
      </c>
      <c r="M91" s="98">
        <f>[2]Tablica!N96</f>
        <v>0.3101276804167884</v>
      </c>
      <c r="N91" s="98">
        <f>[2]Tablica!O96</f>
        <v>0.44930573912952626</v>
      </c>
    </row>
    <row r="92" spans="1:14">
      <c r="A92" s="86" t="str">
        <f>[2]Tablica!B97</f>
        <v>Wydatki</v>
      </c>
      <c r="B92" s="87" t="str">
        <f>[2]Tablica!C97</f>
        <v xml:space="preserve">% </v>
      </c>
      <c r="C92" s="97">
        <f>[2]Tablica!D97</f>
        <v>100</v>
      </c>
      <c r="D92" s="97">
        <f>[2]Tablica!E97</f>
        <v>100</v>
      </c>
      <c r="E92" s="97">
        <f>[2]Tablica!F97</f>
        <v>100</v>
      </c>
      <c r="F92" s="97">
        <f>[2]Tablica!G97</f>
        <v>100</v>
      </c>
      <c r="G92" s="97">
        <f>[2]Tablica!H97</f>
        <v>100</v>
      </c>
      <c r="H92" s="97">
        <f>[2]Tablica!I97</f>
        <v>100</v>
      </c>
      <c r="I92" s="97">
        <f>[2]Tablica!J97</f>
        <v>100</v>
      </c>
      <c r="J92" s="97">
        <f>[2]Tablica!K97</f>
        <v>100</v>
      </c>
      <c r="K92" s="97">
        <f>[2]Tablica!L97</f>
        <v>100</v>
      </c>
      <c r="L92" s="97">
        <f>[2]Tablica!M97</f>
        <v>100</v>
      </c>
      <c r="M92" s="97">
        <f>[2]Tablica!N97</f>
        <v>100</v>
      </c>
      <c r="N92" s="97">
        <f>[2]Tablica!O97</f>
        <v>100</v>
      </c>
    </row>
    <row r="93" spans="1:14">
      <c r="A93" s="89" t="str">
        <f>[2]Tablica!B98</f>
        <v>Dotacje i subwencje</v>
      </c>
      <c r="B93" s="87" t="str">
        <f>[2]Tablica!C98</f>
        <v xml:space="preserve">% </v>
      </c>
      <c r="C93" s="98">
        <f>[2]Tablica!D98</f>
        <v>53.725025281620567</v>
      </c>
      <c r="D93" s="98">
        <f>[2]Tablica!E98</f>
        <v>53.204143710782567</v>
      </c>
      <c r="E93" s="98">
        <f>[2]Tablica!F98</f>
        <v>52.887500371316406</v>
      </c>
      <c r="F93" s="98">
        <f>[2]Tablica!G98</f>
        <v>48.720028919265509</v>
      </c>
      <c r="G93" s="98">
        <f>[2]Tablica!H98</f>
        <v>56.171279157956768</v>
      </c>
      <c r="H93" s="98">
        <f>[2]Tablica!I98</f>
        <v>54.01515686695172</v>
      </c>
      <c r="I93" s="98">
        <f>[2]Tablica!J98</f>
        <v>54.0765189690662</v>
      </c>
      <c r="J93" s="98">
        <f>[2]Tablica!K98</f>
        <v>50.957802484203995</v>
      </c>
      <c r="K93" s="98">
        <f>[2]Tablica!L98</f>
        <v>56.38727449064335</v>
      </c>
      <c r="L93" s="98">
        <f>[2]Tablica!M98</f>
        <v>57.825381625028825</v>
      </c>
      <c r="M93" s="98">
        <f>[2]Tablica!N98</f>
        <v>57.233482387701073</v>
      </c>
      <c r="N93" s="98">
        <f>[2]Tablica!O98</f>
        <v>53.922416769162076</v>
      </c>
    </row>
    <row r="94" spans="1:14">
      <c r="A94" s="89" t="str">
        <f>[2]Tablica!B99</f>
        <v>Świadczenia na rzecz osób fizycznych</v>
      </c>
      <c r="B94" s="87" t="str">
        <f>[2]Tablica!C99</f>
        <v xml:space="preserve">% </v>
      </c>
      <c r="C94" s="98">
        <f>[2]Tablica!D99</f>
        <v>7.2065256994389895</v>
      </c>
      <c r="D94" s="98">
        <f>[2]Tablica!E99</f>
        <v>7.5228185346583389</v>
      </c>
      <c r="E94" s="98">
        <f>[2]Tablica!F99</f>
        <v>7.9683677609030639</v>
      </c>
      <c r="F94" s="98">
        <f>[2]Tablica!G99</f>
        <v>7.8169962025022066</v>
      </c>
      <c r="G94" s="98">
        <f>[2]Tablica!H99</f>
        <v>7.3231301438392089</v>
      </c>
      <c r="H94" s="98">
        <f>[2]Tablica!I99</f>
        <v>7.5205903352298655</v>
      </c>
      <c r="I94" s="98">
        <f>[2]Tablica!J99</f>
        <v>7.6999370189419727</v>
      </c>
      <c r="J94" s="98">
        <f>[2]Tablica!K99</f>
        <v>7.4303899465945342</v>
      </c>
      <c r="K94" s="98">
        <f>[2]Tablica!L99</f>
        <v>8.5377692334159576</v>
      </c>
      <c r="L94" s="98">
        <f>[2]Tablica!M99</f>
        <v>7.9529470194416714</v>
      </c>
      <c r="M94" s="98">
        <f>[2]Tablica!N99</f>
        <v>7.6769420063894378</v>
      </c>
      <c r="N94" s="98">
        <f>[2]Tablica!O99</f>
        <v>7.2061247449062327</v>
      </c>
    </row>
    <row r="95" spans="1:14">
      <c r="A95" s="89" t="str">
        <f>[2]Tablica!B100</f>
        <v>Wydatki bieżące jednostek budżetowych</v>
      </c>
      <c r="B95" s="87" t="str">
        <f>[2]Tablica!C100</f>
        <v xml:space="preserve">% </v>
      </c>
      <c r="C95" s="98">
        <f>[2]Tablica!D100</f>
        <v>16.519814964089477</v>
      </c>
      <c r="D95" s="98">
        <f>[2]Tablica!E100</f>
        <v>17.246402787224891</v>
      </c>
      <c r="E95" s="98">
        <f>[2]Tablica!F100</f>
        <v>17.765578451470105</v>
      </c>
      <c r="F95" s="98">
        <f>[2]Tablica!G100</f>
        <v>19.20849353557103</v>
      </c>
      <c r="G95" s="98">
        <f>[2]Tablica!H100</f>
        <v>17.227415753914958</v>
      </c>
      <c r="H95" s="98">
        <f>[2]Tablica!I100</f>
        <v>17.515251514152393</v>
      </c>
      <c r="I95" s="98">
        <f>[2]Tablica!J100</f>
        <v>17.65017952284737</v>
      </c>
      <c r="J95" s="98">
        <f>[2]Tablica!K100</f>
        <v>18.672361235208509</v>
      </c>
      <c r="K95" s="98">
        <f>[2]Tablica!L100</f>
        <v>17.662231404536069</v>
      </c>
      <c r="L95" s="98">
        <f>[2]Tablica!M100</f>
        <v>17.662050385649376</v>
      </c>
      <c r="M95" s="98">
        <f>[2]Tablica!N100</f>
        <v>17.44572889734718</v>
      </c>
      <c r="N95" s="98">
        <f>[2]Tablica!O100</f>
        <v>18.335937518910924</v>
      </c>
    </row>
    <row r="96" spans="1:14">
      <c r="A96" s="89" t="str">
        <f>[2]Tablica!B101</f>
        <v>Wydatki majątkowe</v>
      </c>
      <c r="B96" s="87" t="str">
        <f>[2]Tablica!C101</f>
        <v xml:space="preserve">% </v>
      </c>
      <c r="C96" s="98">
        <f>[2]Tablica!D101</f>
        <v>1.4556721174968805</v>
      </c>
      <c r="D96" s="98">
        <f>[2]Tablica!E101</f>
        <v>1.933699933780193</v>
      </c>
      <c r="E96" s="98">
        <f>[2]Tablica!F101</f>
        <v>2.5968973509043196</v>
      </c>
      <c r="F96" s="98">
        <f>[2]Tablica!G101</f>
        <v>4.880927789453489</v>
      </c>
      <c r="G96" s="98">
        <f>[2]Tablica!H101</f>
        <v>1.2220395778668827</v>
      </c>
      <c r="H96" s="98">
        <f>[2]Tablica!I101</f>
        <v>3.8564361645554426</v>
      </c>
      <c r="I96" s="98">
        <f>[2]Tablica!J101</f>
        <v>4.5711712261719626</v>
      </c>
      <c r="J96" s="98">
        <f>[2]Tablica!K101</f>
        <v>6.0457311841863417</v>
      </c>
      <c r="K96" s="98">
        <f>[2]Tablica!L101</f>
        <v>1.2043350492123863</v>
      </c>
      <c r="L96" s="98">
        <f>[2]Tablica!M101</f>
        <v>1.7181971931998032</v>
      </c>
      <c r="M96" s="98">
        <f>[2]Tablica!N101</f>
        <v>2.1235043000583045</v>
      </c>
      <c r="N96" s="98">
        <f>[2]Tablica!O101</f>
        <v>4.9054115392543496</v>
      </c>
    </row>
    <row r="97" spans="1:14">
      <c r="A97" s="92" t="str">
        <f>[2]Tablica!B102</f>
        <v>Wydatki na obsługę długu Skarbu Państwa</v>
      </c>
      <c r="B97" s="87" t="str">
        <f>[2]Tablica!C102</f>
        <v xml:space="preserve">% </v>
      </c>
      <c r="C97" s="98">
        <f>[2]Tablica!D102</f>
        <v>9.2943010047283607</v>
      </c>
      <c r="D97" s="98">
        <f>[2]Tablica!E102</f>
        <v>10.106425963684824</v>
      </c>
      <c r="E97" s="98">
        <f>[2]Tablica!F102</f>
        <v>9.9242405974264525</v>
      </c>
      <c r="F97" s="98">
        <f>[2]Tablica!G102</f>
        <v>11.025193733117815</v>
      </c>
      <c r="G97" s="98">
        <f>[2]Tablica!H102</f>
        <v>7.4788005119343897</v>
      </c>
      <c r="H97" s="98">
        <f>[2]Tablica!I102</f>
        <v>7.6663517611937309</v>
      </c>
      <c r="I97" s="98">
        <f>[2]Tablica!J102</f>
        <v>7.8668620039494774</v>
      </c>
      <c r="J97" s="98">
        <f>[2]Tablica!K102</f>
        <v>8.7926276329691557</v>
      </c>
      <c r="K97" s="98">
        <f>[2]Tablica!L102</f>
        <v>8.1837456935318826</v>
      </c>
      <c r="L97" s="98">
        <f>[2]Tablica!M102</f>
        <v>7.9552532487963079</v>
      </c>
      <c r="M97" s="98">
        <f>[2]Tablica!N102</f>
        <v>8.9026958030420644</v>
      </c>
      <c r="N97" s="98">
        <f>[2]Tablica!O102</f>
        <v>8.8835999716913872</v>
      </c>
    </row>
    <row r="98" spans="1:14">
      <c r="A98" s="89" t="str">
        <f>[2]Tablica!B103</f>
        <v>Środki własne Unii Europejskiej</v>
      </c>
      <c r="B98" s="87" t="str">
        <f>[2]Tablica!C103</f>
        <v xml:space="preserve">% </v>
      </c>
      <c r="C98" s="98">
        <f>[2]Tablica!D103</f>
        <v>8.1832314738884886</v>
      </c>
      <c r="D98" s="98">
        <f>[2]Tablica!E103</f>
        <v>6.8753718849130356</v>
      </c>
      <c r="E98" s="98">
        <f>[2]Tablica!F103</f>
        <v>5.9376798178908174</v>
      </c>
      <c r="F98" s="98">
        <f>[2]Tablica!G103</f>
        <v>5.5228089992204161</v>
      </c>
      <c r="G98" s="98">
        <f>[2]Tablica!H103</f>
        <v>7.9774480032001271</v>
      </c>
      <c r="H98" s="98">
        <f>[2]Tablica!I103</f>
        <v>6.7648421482670553</v>
      </c>
      <c r="I98" s="98">
        <f>[2]Tablica!J103</f>
        <v>5.5815923818727757</v>
      </c>
      <c r="J98" s="98">
        <f>[2]Tablica!K103</f>
        <v>5.4848809565560481</v>
      </c>
      <c r="K98" s="98">
        <f>[2]Tablica!L103</f>
        <v>6.4314486575099572</v>
      </c>
      <c r="L98" s="98">
        <f>[2]Tablica!M103</f>
        <v>5.1256374965260729</v>
      </c>
      <c r="M98" s="98">
        <f>[2]Tablica!N103</f>
        <v>5.1059404960109083</v>
      </c>
      <c r="N98" s="98">
        <f>[2]Tablica!O103</f>
        <v>5.3121231538695932</v>
      </c>
    </row>
    <row r="99" spans="1:14" ht="25.5">
      <c r="A99" s="100" t="str">
        <f>[2]Tablica!B104</f>
        <v>Współfinansowanie projektów z udziałem środków UE</v>
      </c>
      <c r="B99" s="94" t="str">
        <f>[2]Tablica!C104</f>
        <v xml:space="preserve">% </v>
      </c>
      <c r="C99" s="101">
        <f>[2]Tablica!D104</f>
        <v>3.6154294587372391</v>
      </c>
      <c r="D99" s="101">
        <f>[2]Tablica!E104</f>
        <v>3.111137184956835</v>
      </c>
      <c r="E99" s="101">
        <f>[2]Tablica!F104</f>
        <v>2.919735650088858</v>
      </c>
      <c r="F99" s="101">
        <f>[2]Tablica!G104</f>
        <v>2.8255508208707978</v>
      </c>
      <c r="G99" s="101">
        <f>[2]Tablica!H104</f>
        <v>2.5998868512882636</v>
      </c>
      <c r="H99" s="101">
        <f>[2]Tablica!I104</f>
        <v>2.6613712096491704</v>
      </c>
      <c r="I99" s="101">
        <f>[2]Tablica!J104</f>
        <v>2.5537388771502147</v>
      </c>
      <c r="J99" s="101">
        <f>[2]Tablica!K104</f>
        <v>2.6162065602813773</v>
      </c>
      <c r="K99" s="101">
        <f>[2]Tablica!L104</f>
        <v>1.5931954711500576</v>
      </c>
      <c r="L99" s="101">
        <f>[2]Tablica!M104</f>
        <v>1.7605330313591703</v>
      </c>
      <c r="M99" s="101">
        <f>[2]Tablica!N104</f>
        <v>1.5117061094510356</v>
      </c>
      <c r="N99" s="101">
        <f>[2]Tablica!O104</f>
        <v>1.4343863022062686</v>
      </c>
    </row>
    <row r="100" spans="1:14">
      <c r="A100" s="218" t="str">
        <f>[2]Tablica!B105</f>
        <v xml:space="preserve">Źródło: MF Sprawozdanie operatywne (miesięczne) z wykonania budżetu państwa, obliczenia własne. </v>
      </c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</row>
    <row r="101" spans="1:14" ht="15.75">
      <c r="A101" s="210" t="str">
        <f>[2]Tablica!B106</f>
        <v xml:space="preserve"> TAB. 9.    PODSTAWOWE DANE Z ZAKRESU FINANSÓW PUBLICZNYCH (wg. sprawozdawczości krajowej)</v>
      </c>
      <c r="B101" s="210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</row>
    <row r="102" spans="1:14">
      <c r="A102" s="30"/>
      <c r="B102" s="31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1:14">
      <c r="A103" s="83"/>
      <c r="B103" s="84" t="str">
        <f>[2]Tablica!C108</f>
        <v>jedn.</v>
      </c>
      <c r="C103" s="85" t="str">
        <f>[2]Tablica!D108</f>
        <v>I kw. 2014</v>
      </c>
      <c r="D103" s="85" t="str">
        <f>[2]Tablica!E108</f>
        <v>II kw. 2014</v>
      </c>
      <c r="E103" s="85" t="str">
        <f>[2]Tablica!F108</f>
        <v>III kw. 2014</v>
      </c>
      <c r="F103" s="85" t="str">
        <f>[2]Tablica!G108</f>
        <v>IV kw. 2014</v>
      </c>
      <c r="G103" s="85" t="str">
        <f>[2]Tablica!H108</f>
        <v>I kw. 2015</v>
      </c>
      <c r="H103" s="85" t="str">
        <f>[2]Tablica!I108</f>
        <v>II kw. 2015</v>
      </c>
      <c r="I103" s="85" t="str">
        <f>[2]Tablica!J108</f>
        <v>III kw. 2015</v>
      </c>
      <c r="J103" s="85" t="str">
        <f>[2]Tablica!K108</f>
        <v>IV kw. 2015</v>
      </c>
      <c r="K103" s="85" t="str">
        <f>[2]Tablica!L108</f>
        <v>I kw. 2016</v>
      </c>
      <c r="L103" s="85" t="str">
        <f>[2]Tablica!M108</f>
        <v>II kw. 2016</v>
      </c>
      <c r="M103" s="85" t="str">
        <f>[2]Tablica!N108</f>
        <v>III kw. 2016</v>
      </c>
      <c r="N103" s="85" t="str">
        <f>[2]Tablica!O108</f>
        <v>IV kw. 2016</v>
      </c>
    </row>
    <row r="104" spans="1:14">
      <c r="A104" s="221" t="str">
        <f>[2]Tablica!B109</f>
        <v>BUDŻET PAŃSTWA</v>
      </c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2"/>
      <c r="M104" s="222"/>
      <c r="N104" s="222"/>
    </row>
    <row r="105" spans="1:14">
      <c r="A105" s="86" t="str">
        <f>[2]Tablica!B110</f>
        <v>Dochody</v>
      </c>
      <c r="B105" s="87" t="str">
        <f>[2]Tablica!C110</f>
        <v>% PKB</v>
      </c>
      <c r="C105" s="97">
        <f>[2]Tablica!D110</f>
        <v>16.770437209138052</v>
      </c>
      <c r="D105" s="97">
        <f>[2]Tablica!E110</f>
        <v>16.588029433036091</v>
      </c>
      <c r="E105" s="97">
        <f>[2]Tablica!F110</f>
        <v>17.152719589762942</v>
      </c>
      <c r="F105" s="97">
        <f>[2]Tablica!G110</f>
        <v>15.572320333344367</v>
      </c>
      <c r="G105" s="97">
        <f>[2]Tablica!H110</f>
        <v>16.324426952735998</v>
      </c>
      <c r="H105" s="97">
        <f>[2]Tablica!I110</f>
        <v>15.944070684020458</v>
      </c>
      <c r="I105" s="97">
        <f>[2]Tablica!J110</f>
        <v>16.605932479192742</v>
      </c>
      <c r="J105" s="97">
        <f>[2]Tablica!K110</f>
        <v>15.505120996696107</v>
      </c>
      <c r="K105" s="97">
        <f>[2]Tablica!L110</f>
        <v>17.946988686163241</v>
      </c>
      <c r="L105" s="97">
        <f>[2]Tablica!M110</f>
        <v>16.651030147286793</v>
      </c>
      <c r="M105" s="97">
        <f>[2]Tablica!N110</f>
        <v>19.207218673552312</v>
      </c>
      <c r="N105" s="97">
        <f>[2]Tablica!O110</f>
        <v>14.601202073515504</v>
      </c>
    </row>
    <row r="106" spans="1:14">
      <c r="A106" s="89" t="str">
        <f>[2]Tablica!B111</f>
        <v>Podatkowe</v>
      </c>
      <c r="B106" s="90" t="str">
        <f>[2]Tablica!C111</f>
        <v>% PKB</v>
      </c>
      <c r="C106" s="98">
        <f>[2]Tablica!D111</f>
        <v>15.536071270132684</v>
      </c>
      <c r="D106" s="98">
        <f>[2]Tablica!E111</f>
        <v>14.92775395317752</v>
      </c>
      <c r="E106" s="98">
        <f>[2]Tablica!F111</f>
        <v>15.067628435012429</v>
      </c>
      <c r="F106" s="98">
        <f>[2]Tablica!G111</f>
        <v>13.889822029775214</v>
      </c>
      <c r="G106" s="98">
        <f>[2]Tablica!H111</f>
        <v>14.741467479782575</v>
      </c>
      <c r="H106" s="98">
        <f>[2]Tablica!I111</f>
        <v>14.224572503081198</v>
      </c>
      <c r="I106" s="98">
        <f>[2]Tablica!J111</f>
        <v>15.055320133697702</v>
      </c>
      <c r="J106" s="98">
        <f>[2]Tablica!K111</f>
        <v>13.81819383582277</v>
      </c>
      <c r="K106" s="98">
        <f>[2]Tablica!L111</f>
        <v>15.146098131941585</v>
      </c>
      <c r="L106" s="98">
        <f>[2]Tablica!M111</f>
        <v>14.985855485356478</v>
      </c>
      <c r="M106" s="98">
        <f>[2]Tablica!N111</f>
        <v>15.6791816802202</v>
      </c>
      <c r="N106" s="98">
        <f>[2]Tablica!O111</f>
        <v>13.430957171234834</v>
      </c>
    </row>
    <row r="107" spans="1:14">
      <c r="A107" s="89" t="str">
        <f>[2]Tablica!B112</f>
        <v>Niepodatkowe</v>
      </c>
      <c r="B107" s="90" t="str">
        <f>[2]Tablica!C112</f>
        <v>% PKB</v>
      </c>
      <c r="C107" s="98">
        <f>[2]Tablica!D112</f>
        <v>1.2224048046614282</v>
      </c>
      <c r="D107" s="98">
        <f>[2]Tablica!E112</f>
        <v>1.5674701257214083</v>
      </c>
      <c r="E107" s="98">
        <f>[2]Tablica!F112</f>
        <v>1.9938593364022046</v>
      </c>
      <c r="F107" s="98">
        <f>[2]Tablica!G112</f>
        <v>1.5345202205442834</v>
      </c>
      <c r="G107" s="98">
        <f>[2]Tablica!H112</f>
        <v>1.5739693774718204</v>
      </c>
      <c r="H107" s="98">
        <f>[2]Tablica!I112</f>
        <v>1.6177464490437974</v>
      </c>
      <c r="I107" s="98">
        <f>[2]Tablica!J112</f>
        <v>1.4625500497636892</v>
      </c>
      <c r="J107" s="98">
        <f>[2]Tablica!K112</f>
        <v>1.5130834361942438</v>
      </c>
      <c r="K107" s="98">
        <f>[2]Tablica!L112</f>
        <v>2.7920333030159528</v>
      </c>
      <c r="L107" s="98">
        <f>[2]Tablica!M112</f>
        <v>1.5892480773083097</v>
      </c>
      <c r="M107" s="98">
        <f>[2]Tablica!N112</f>
        <v>3.4483280109830976</v>
      </c>
      <c r="N107" s="98">
        <f>[2]Tablica!O112</f>
        <v>1.0409044012567541</v>
      </c>
    </row>
    <row r="108" spans="1:14">
      <c r="A108" s="89" t="str">
        <f>[2]Tablica!B113</f>
        <v>Środki z Unii Europejskiej</v>
      </c>
      <c r="B108" s="90" t="str">
        <f>[2]Tablica!C113</f>
        <v>% PKB</v>
      </c>
      <c r="C108" s="98">
        <f>[2]Tablica!D113</f>
        <v>1.1961134343942728E-2</v>
      </c>
      <c r="D108" s="98">
        <f>[2]Tablica!E113</f>
        <v>9.2805354137159721E-2</v>
      </c>
      <c r="E108" s="98">
        <f>[2]Tablica!F113</f>
        <v>9.1231818348303823E-2</v>
      </c>
      <c r="F108" s="98">
        <f>[2]Tablica!G113</f>
        <v>0.14797808302486343</v>
      </c>
      <c r="G108" s="98">
        <f>[2]Tablica!H113</f>
        <v>8.9900954815982925E-3</v>
      </c>
      <c r="H108" s="98">
        <f>[2]Tablica!I113</f>
        <v>0.10175173189546344</v>
      </c>
      <c r="I108" s="98">
        <f>[2]Tablica!J113</f>
        <v>8.8062295731347481E-2</v>
      </c>
      <c r="J108" s="98">
        <f>[2]Tablica!K113</f>
        <v>0.17384372467904591</v>
      </c>
      <c r="K108" s="98">
        <f>[2]Tablica!L113</f>
        <v>8.8572512057058048E-3</v>
      </c>
      <c r="L108" s="98">
        <f>[2]Tablica!M113</f>
        <v>7.592658462200183E-2</v>
      </c>
      <c r="M108" s="98">
        <f>[2]Tablica!N113</f>
        <v>7.9708982349017701E-2</v>
      </c>
      <c r="N108" s="98">
        <f>[2]Tablica!O113</f>
        <v>0.12934047780083027</v>
      </c>
    </row>
    <row r="109" spans="1:14">
      <c r="A109" s="86" t="str">
        <f>[2]Tablica!B114</f>
        <v>Wydatki</v>
      </c>
      <c r="B109" s="87" t="str">
        <f>[2]Tablica!C114</f>
        <v>% PKB</v>
      </c>
      <c r="C109" s="97">
        <f>[2]Tablica!D114</f>
        <v>21.150164658551244</v>
      </c>
      <c r="D109" s="97">
        <f>[2]Tablica!E114</f>
        <v>18.455655609198921</v>
      </c>
      <c r="E109" s="97">
        <f>[2]Tablica!F114</f>
        <v>16.480906499345497</v>
      </c>
      <c r="F109" s="97">
        <f>[2]Tablica!G114</f>
        <v>16.940423816010917</v>
      </c>
      <c r="G109" s="97">
        <f>[2]Tablica!H114</f>
        <v>20.33424419267482</v>
      </c>
      <c r="H109" s="97">
        <f>[2]Tablica!I114</f>
        <v>18.128306668337508</v>
      </c>
      <c r="I109" s="97">
        <f>[2]Tablica!J114</f>
        <v>17.742145236964571</v>
      </c>
      <c r="J109" s="97">
        <f>[2]Tablica!K114</f>
        <v>17.753833542013542</v>
      </c>
      <c r="K109" s="97">
        <f>[2]Tablica!L114</f>
        <v>20.18683656147407</v>
      </c>
      <c r="L109" s="97">
        <f>[2]Tablica!M114</f>
        <v>18.676213087618855</v>
      </c>
      <c r="M109" s="97">
        <f>[2]Tablica!N114</f>
        <v>19.633669527351433</v>
      </c>
      <c r="N109" s="97">
        <f>[2]Tablica!O114</f>
        <v>19.503803597541236</v>
      </c>
    </row>
    <row r="110" spans="1:14">
      <c r="A110" s="89" t="str">
        <f>[2]Tablica!B115</f>
        <v>Dotacje i subwencje</v>
      </c>
      <c r="B110" s="90" t="str">
        <f>[2]Tablica!C115</f>
        <v>% PKB</v>
      </c>
      <c r="C110" s="98">
        <f>[2]Tablica!D115</f>
        <v>11.362931309911033</v>
      </c>
      <c r="D110" s="98">
        <f>[2]Tablica!E115</f>
        <v>9.7139310726817492</v>
      </c>
      <c r="E110" s="98">
        <f>[2]Tablica!F115</f>
        <v>8.5958760075852396</v>
      </c>
      <c r="F110" s="98">
        <f>[2]Tablica!G115</f>
        <v>6.2315889896499099</v>
      </c>
      <c r="G110" s="98">
        <f>[2]Tablica!H115</f>
        <v>11.422005070127984</v>
      </c>
      <c r="H110" s="98">
        <f>[2]Tablica!I115</f>
        <v>9.3723109683778993</v>
      </c>
      <c r="I110" s="98">
        <f>[2]Tablica!J115</f>
        <v>9.6171026474678047</v>
      </c>
      <c r="J110" s="98">
        <f>[2]Tablica!K115</f>
        <v>7.5723837828249279</v>
      </c>
      <c r="K110" s="98">
        <f>[2]Tablica!L115</f>
        <v>11.382806942895932</v>
      </c>
      <c r="L110" s="98">
        <f>[2]Tablica!M115</f>
        <v>11.0762298524327</v>
      </c>
      <c r="M110" s="98">
        <f>[2]Tablica!N115</f>
        <v>11.014489020180278</v>
      </c>
      <c r="N110" s="98">
        <f>[2]Tablica!O115</f>
        <v>8.8696166335356867</v>
      </c>
    </row>
    <row r="111" spans="1:14">
      <c r="A111" s="89" t="str">
        <f>[2]Tablica!B116</f>
        <v>Świadczenia na rzecz osób fizycznych</v>
      </c>
      <c r="B111" s="90" t="str">
        <f>[2]Tablica!C116</f>
        <v>% PKB</v>
      </c>
      <c r="C111" s="98">
        <f>[2]Tablica!D116</f>
        <v>1.5241920515921579</v>
      </c>
      <c r="D111" s="98">
        <f>[2]Tablica!E116</f>
        <v>1.4522914396247564</v>
      </c>
      <c r="E111" s="98">
        <f>[2]Tablica!F116</f>
        <v>1.4827635465442137</v>
      </c>
      <c r="F111" s="98">
        <f>[2]Tablica!G116</f>
        <v>1.2507964954021686</v>
      </c>
      <c r="G111" s="98">
        <f>[2]Tablica!H116</f>
        <v>1.4891031659956433</v>
      </c>
      <c r="H111" s="98">
        <f>[2]Tablica!I116</f>
        <v>1.4017943379206255</v>
      </c>
      <c r="I111" s="98">
        <f>[2]Tablica!J116</f>
        <v>1.4326797335165027</v>
      </c>
      <c r="J111" s="98">
        <f>[2]Tablica!K116</f>
        <v>1.1917328427965463</v>
      </c>
      <c r="K111" s="98">
        <f>[2]Tablica!L116</f>
        <v>1.723505521145497</v>
      </c>
      <c r="L111" s="98">
        <f>[2]Tablica!M116</f>
        <v>1.3728112746681103</v>
      </c>
      <c r="M111" s="98">
        <f>[2]Tablica!N116</f>
        <v>1.4034923611453631</v>
      </c>
      <c r="N111" s="98">
        <f>[2]Tablica!O116</f>
        <v>1.1712296512255471</v>
      </c>
    </row>
    <row r="112" spans="1:14">
      <c r="A112" s="89" t="str">
        <f>[2]Tablica!B117</f>
        <v>Wydatki bieżące jednostek budżetowych</v>
      </c>
      <c r="B112" s="90" t="str">
        <f>[2]Tablica!C117</f>
        <v>% PKB</v>
      </c>
      <c r="C112" s="98">
        <f>[2]Tablica!D117</f>
        <v>3.4939680661929122</v>
      </c>
      <c r="D112" s="98">
        <f>[2]Tablica!E117</f>
        <v>3.329741456110793</v>
      </c>
      <c r="E112" s="98">
        <f>[2]Tablica!F117</f>
        <v>3.1254430491512859</v>
      </c>
      <c r="F112" s="98">
        <f>[2]Tablica!G117</f>
        <v>3.9540102527477035</v>
      </c>
      <c r="G112" s="98">
        <f>[2]Tablica!H117</f>
        <v>3.5030647874883991</v>
      </c>
      <c r="H112" s="98">
        <f>[2]Tablica!I117</f>
        <v>3.2312501592845528</v>
      </c>
      <c r="I112" s="98">
        <f>[2]Tablica!J117</f>
        <v>3.1815848742467963</v>
      </c>
      <c r="J112" s="98">
        <f>[2]Tablica!K117</f>
        <v>3.7983639950593657</v>
      </c>
      <c r="K112" s="98">
        <f>[2]Tablica!L117</f>
        <v>3.5654457867430418</v>
      </c>
      <c r="L112" s="98">
        <f>[2]Tablica!M117</f>
        <v>3.2985673443607562</v>
      </c>
      <c r="M112" s="98">
        <f>[2]Tablica!N117</f>
        <v>3.3439036585864828</v>
      </c>
      <c r="N112" s="98">
        <f>[2]Tablica!O117</f>
        <v>4.0190976034608168</v>
      </c>
    </row>
    <row r="113" spans="1:14">
      <c r="A113" s="89" t="str">
        <f>[2]Tablica!B118</f>
        <v>Wydatki majątkowe</v>
      </c>
      <c r="B113" s="90" t="str">
        <f>[2]Tablica!C118</f>
        <v>% PKB</v>
      </c>
      <c r="C113" s="98">
        <f>[2]Tablica!D118</f>
        <v>0.30787704973920971</v>
      </c>
      <c r="D113" s="98">
        <f>[2]Tablica!E118</f>
        <v>0.45346099624137037</v>
      </c>
      <c r="E113" s="98">
        <f>[2]Tablica!F118</f>
        <v>0.68029839280447169</v>
      </c>
      <c r="F113" s="98">
        <f>[2]Tablica!G118</f>
        <v>1.934915223803169</v>
      </c>
      <c r="G113" s="98">
        <f>[2]Tablica!H118</f>
        <v>0.24849251189458443</v>
      </c>
      <c r="H113" s="98">
        <f>[2]Tablica!I118</f>
        <v>1.2119323268128754</v>
      </c>
      <c r="I113" s="98">
        <f>[2]Tablica!J118</f>
        <v>1.0762228452218034</v>
      </c>
      <c r="J113" s="98">
        <f>[2]Tablica!K118</f>
        <v>1.7705448725034858</v>
      </c>
      <c r="K113" s="98">
        <f>[2]Tablica!L118</f>
        <v>0.24311714803705275</v>
      </c>
      <c r="L113" s="98">
        <f>[2]Tablica!M118</f>
        <v>0.41974214645816449</v>
      </c>
      <c r="M113" s="98">
        <f>[2]Tablica!N118</f>
        <v>0.56931020680794664</v>
      </c>
      <c r="N113" s="98">
        <f>[2]Tablica!O118</f>
        <v>2.3407830987749363</v>
      </c>
    </row>
    <row r="114" spans="1:14">
      <c r="A114" s="92" t="str">
        <f>[2]Tablica!B119</f>
        <v>Wydatki na obsługę długu Skarbu Państwa</v>
      </c>
      <c r="B114" s="90" t="str">
        <f>[2]Tablica!C119</f>
        <v>% PKB</v>
      </c>
      <c r="C114" s="98">
        <f>[2]Tablica!D119</f>
        <v>1.9657599663614307</v>
      </c>
      <c r="D114" s="98">
        <f>[2]Tablica!E119</f>
        <v>2.0292944285139174</v>
      </c>
      <c r="E114" s="98">
        <f>[2]Tablica!F119</f>
        <v>1.5662943933350448</v>
      </c>
      <c r="F114" s="98">
        <f>[2]Tablica!G119</f>
        <v>2.4018265353758466</v>
      </c>
      <c r="G114" s="98">
        <f>[2]Tablica!H119</f>
        <v>1.5207575587797533</v>
      </c>
      <c r="H114" s="98">
        <f>[2]Tablica!I119</f>
        <v>1.4262894884644837</v>
      </c>
      <c r="I114" s="98">
        <f>[2]Tablica!J119</f>
        <v>1.4701484435947472</v>
      </c>
      <c r="J114" s="98">
        <f>[2]Tablica!K119</f>
        <v>1.9987454517176459</v>
      </c>
      <c r="K114" s="98">
        <f>[2]Tablica!L119</f>
        <v>1.6520393677599536</v>
      </c>
      <c r="L114" s="98">
        <f>[2]Tablica!M119</f>
        <v>1.4417865945935475</v>
      </c>
      <c r="M114" s="98">
        <f>[2]Tablica!N119</f>
        <v>2.1041477184647688</v>
      </c>
      <c r="N114" s="98">
        <f>[2]Tablica!O119</f>
        <v>1.7231394236238398</v>
      </c>
    </row>
    <row r="115" spans="1:14">
      <c r="A115" s="89" t="str">
        <f>[2]Tablica!B120</f>
        <v>Środki własne Unii Europejskiej</v>
      </c>
      <c r="B115" s="90" t="str">
        <f>[2]Tablica!C120</f>
        <v>% PKB</v>
      </c>
      <c r="C115" s="98">
        <f>[2]Tablica!D120</f>
        <v>1.7307669311178049</v>
      </c>
      <c r="D115" s="98">
        <f>[2]Tablica!E120</f>
        <v>1.0046460974741616</v>
      </c>
      <c r="E115" s="98">
        <f>[2]Tablica!F120</f>
        <v>0.62184881776053258</v>
      </c>
      <c r="F115" s="98">
        <f>[2]Tablica!G120</f>
        <v>0.73431848529376664</v>
      </c>
      <c r="G115" s="98">
        <f>[2]Tablica!H120</f>
        <v>1.6221537573143749</v>
      </c>
      <c r="H115" s="98">
        <f>[2]Tablica!I120</f>
        <v>0.99029897842895598</v>
      </c>
      <c r="I115" s="98">
        <f>[2]Tablica!J120</f>
        <v>0.55125509169885833</v>
      </c>
      <c r="J115" s="98">
        <f>[2]Tablica!K120</f>
        <v>0.92804990733122339</v>
      </c>
      <c r="K115" s="98">
        <f>[2]Tablica!L120</f>
        <v>1.2983060290266533</v>
      </c>
      <c r="L115" s="98">
        <f>[2]Tablica!M120</f>
        <v>0.7060854476720928</v>
      </c>
      <c r="M115" s="98">
        <f>[2]Tablica!N120</f>
        <v>0.9950777552274368</v>
      </c>
      <c r="N115" s="98">
        <f>[2]Tablica!O120</f>
        <v>1.1386450826876611</v>
      </c>
    </row>
    <row r="116" spans="1:14" ht="25.5">
      <c r="A116" s="100" t="str">
        <f>[2]Tablica!B121</f>
        <v>Współfinansowanie projektów z udziałem środków UE</v>
      </c>
      <c r="B116" s="102" t="str">
        <f>[2]Tablica!C121</f>
        <v>% PKB</v>
      </c>
      <c r="C116" s="101">
        <f>[2]Tablica!D121</f>
        <v>0.76466928363669406</v>
      </c>
      <c r="D116" s="101">
        <f>[2]Tablica!E121</f>
        <v>0.47229011855243846</v>
      </c>
      <c r="E116" s="101">
        <f>[2]Tablica!F121</f>
        <v>0.40838229216446731</v>
      </c>
      <c r="F116" s="101">
        <f>[2]Tablica!G121</f>
        <v>0.43296783373915776</v>
      </c>
      <c r="G116" s="101">
        <f>[2]Tablica!H121</f>
        <v>0.52866734107419988</v>
      </c>
      <c r="H116" s="101">
        <f>[2]Tablica!I121</f>
        <v>0.49443040904776941</v>
      </c>
      <c r="I116" s="101">
        <f>[2]Tablica!J121</f>
        <v>0.41315160121827021</v>
      </c>
      <c r="J116" s="101">
        <f>[2]Tablica!K121</f>
        <v>0.49401268978034146</v>
      </c>
      <c r="K116" s="101">
        <f>[2]Tablica!L121</f>
        <v>0.32161576586586887</v>
      </c>
      <c r="L116" s="101">
        <f>[2]Tablica!M121</f>
        <v>0.36099042743401788</v>
      </c>
      <c r="M116" s="101">
        <f>[2]Tablica!N121</f>
        <v>0.20324880693869921</v>
      </c>
      <c r="N116" s="101">
        <f>[2]Tablica!O121</f>
        <v>0.24129210423331923</v>
      </c>
    </row>
    <row r="117" spans="1:14">
      <c r="A117" s="212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</row>
    <row r="118" spans="1:14">
      <c r="A118" s="83"/>
      <c r="B118" s="84" t="str">
        <f>[2]Tablica!C123</f>
        <v>jedn.</v>
      </c>
      <c r="C118" s="96" t="str">
        <f>[2]Tablica!D123</f>
        <v>I kw. 2014</v>
      </c>
      <c r="D118" s="96" t="str">
        <f>[2]Tablica!E123</f>
        <v>I - II kw. 2014</v>
      </c>
      <c r="E118" s="96" t="str">
        <f>[2]Tablica!F123</f>
        <v>I - III kw. 2014</v>
      </c>
      <c r="F118" s="96" t="str">
        <f>[2]Tablica!G123</f>
        <v>I - IV kw. 2014</v>
      </c>
      <c r="G118" s="96" t="str">
        <f>[2]Tablica!H123</f>
        <v>I kw. 2015</v>
      </c>
      <c r="H118" s="96" t="str">
        <f>[2]Tablica!I123</f>
        <v>I - II kw. 2015</v>
      </c>
      <c r="I118" s="96" t="str">
        <f>[2]Tablica!J123</f>
        <v>I - III kw. 2015</v>
      </c>
      <c r="J118" s="96" t="str">
        <f>[2]Tablica!K123</f>
        <v>I - IV kw. 2015</v>
      </c>
      <c r="K118" s="96" t="str">
        <f>[2]Tablica!L123</f>
        <v>I kw. 2016</v>
      </c>
      <c r="L118" s="96" t="str">
        <f>[2]Tablica!M123</f>
        <v>I - II kw. 2016</v>
      </c>
      <c r="M118" s="96" t="str">
        <f>[2]Tablica!N123</f>
        <v>I - III kw. 2016</v>
      </c>
      <c r="N118" s="96" t="str">
        <f>[2]Tablica!O123</f>
        <v>I - IV kw. 2016</v>
      </c>
    </row>
    <row r="119" spans="1:14">
      <c r="A119" s="221" t="str">
        <f>[2]Tablica!B124</f>
        <v>BUDŻET PAŃSTWA</v>
      </c>
      <c r="B119" s="221"/>
      <c r="C119" s="221"/>
      <c r="D119" s="221"/>
      <c r="E119" s="221"/>
      <c r="F119" s="221"/>
      <c r="G119" s="221"/>
      <c r="H119" s="221"/>
      <c r="I119" s="221"/>
      <c r="J119" s="221"/>
      <c r="K119" s="221"/>
      <c r="L119" s="222"/>
      <c r="M119" s="222"/>
      <c r="N119" s="222"/>
    </row>
    <row r="120" spans="1:14">
      <c r="A120" s="86" t="str">
        <f>[2]Tablica!B125</f>
        <v>Dochody</v>
      </c>
      <c r="B120" s="87" t="str">
        <f>[2]Tablica!C125</f>
        <v>% PKB</v>
      </c>
      <c r="C120" s="97">
        <f>[2]Tablica!D125</f>
        <v>16.770437209138052</v>
      </c>
      <c r="D120" s="97">
        <f>[2]Tablica!E125</f>
        <v>16.67714815372327</v>
      </c>
      <c r="E120" s="97">
        <f>[2]Tablica!F125</f>
        <v>16.839785631549766</v>
      </c>
      <c r="F120" s="97">
        <f>[2]Tablica!G125</f>
        <v>16.487882370641664</v>
      </c>
      <c r="G120" s="97">
        <f>[2]Tablica!H125</f>
        <v>16.324426952735998</v>
      </c>
      <c r="H120" s="97">
        <f>[2]Tablica!I125</f>
        <v>16.130102689087508</v>
      </c>
      <c r="I120" s="97">
        <f>[2]Tablica!J125</f>
        <v>16.29240224727949</v>
      </c>
      <c r="J120" s="97">
        <f>[2]Tablica!K125</f>
        <v>16.069212902353883</v>
      </c>
      <c r="K120" s="97">
        <f>[2]Tablica!L125</f>
        <v>17.946988686163241</v>
      </c>
      <c r="L120" s="97">
        <f>[2]Tablica!M125</f>
        <v>17.283385618772982</v>
      </c>
      <c r="M120" s="97">
        <f>[2]Tablica!N125</f>
        <v>17.938480298306708</v>
      </c>
      <c r="N120" s="97">
        <f>[2]Tablica!O125</f>
        <v>16.999165471587794</v>
      </c>
    </row>
    <row r="121" spans="1:14">
      <c r="A121" s="89" t="str">
        <f>[2]Tablica!B126</f>
        <v>Podatkowe</v>
      </c>
      <c r="B121" s="90" t="str">
        <f>[2]Tablica!C126</f>
        <v>% PKB</v>
      </c>
      <c r="C121" s="98">
        <f>[2]Tablica!D126</f>
        <v>15.536071270132684</v>
      </c>
      <c r="D121" s="98">
        <f>[2]Tablica!E126</f>
        <v>15.224958722718698</v>
      </c>
      <c r="E121" s="98">
        <f>[2]Tablica!F126</f>
        <v>15.171154395462743</v>
      </c>
      <c r="F121" s="98">
        <f>[2]Tablica!G126</f>
        <v>14.815401036036674</v>
      </c>
      <c r="G121" s="98">
        <f>[2]Tablica!H126</f>
        <v>14.741467479782575</v>
      </c>
      <c r="H121" s="98">
        <f>[2]Tablica!I126</f>
        <v>14.477385501929813</v>
      </c>
      <c r="I121" s="98">
        <f>[2]Tablica!J126</f>
        <v>14.674511737718937</v>
      </c>
      <c r="J121" s="98">
        <f>[2]Tablica!K126</f>
        <v>14.431750930916218</v>
      </c>
      <c r="K121" s="98">
        <f>[2]Tablica!L126</f>
        <v>15.146098131941585</v>
      </c>
      <c r="L121" s="98">
        <f>[2]Tablica!M126</f>
        <v>15.06404495769976</v>
      </c>
      <c r="M121" s="98">
        <f>[2]Tablica!N126</f>
        <v>15.273508452002377</v>
      </c>
      <c r="N121" s="98">
        <f>[2]Tablica!O126</f>
        <v>14.754901485355726</v>
      </c>
    </row>
    <row r="122" spans="1:14">
      <c r="A122" s="89" t="str">
        <f>[2]Tablica!B127</f>
        <v>Niepodatkowe</v>
      </c>
      <c r="B122" s="90" t="str">
        <f>[2]Tablica!C127</f>
        <v>% PKB</v>
      </c>
      <c r="C122" s="98">
        <f>[2]Tablica!D127</f>
        <v>1.2224048046614282</v>
      </c>
      <c r="D122" s="98">
        <f>[2]Tablica!E127</f>
        <v>1.3988820280890608</v>
      </c>
      <c r="E122" s="98">
        <f>[2]Tablica!F127</f>
        <v>1.6023543173288499</v>
      </c>
      <c r="F122" s="98">
        <f>[2]Tablica!G127</f>
        <v>1.5835206341557928</v>
      </c>
      <c r="G122" s="98">
        <f>[2]Tablica!H127</f>
        <v>1.5739693774718204</v>
      </c>
      <c r="H122" s="98">
        <f>[2]Tablica!I127</f>
        <v>1.596335111646886</v>
      </c>
      <c r="I122" s="98">
        <f>[2]Tablica!J127</f>
        <v>1.5507027092882033</v>
      </c>
      <c r="J122" s="98">
        <f>[2]Tablica!K127</f>
        <v>1.5400378790103366</v>
      </c>
      <c r="K122" s="98">
        <f>[2]Tablica!L127</f>
        <v>2.7920333030159528</v>
      </c>
      <c r="L122" s="98">
        <f>[2]Tablica!M127</f>
        <v>2.1761401696729181</v>
      </c>
      <c r="M122" s="98">
        <f>[2]Tablica!N127</f>
        <v>2.6093396534531723</v>
      </c>
      <c r="N122" s="98">
        <f>[2]Tablica!O127</f>
        <v>2.1678857536276959</v>
      </c>
    </row>
    <row r="123" spans="1:14">
      <c r="A123" s="89" t="str">
        <f>[2]Tablica!B128</f>
        <v>Środki z Unii Europejskiej</v>
      </c>
      <c r="B123" s="90" t="str">
        <f>[2]Tablica!C128</f>
        <v>% PKB</v>
      </c>
      <c r="C123" s="98">
        <f>[2]Tablica!D128</f>
        <v>1.1961134343942728E-2</v>
      </c>
      <c r="D123" s="98">
        <f>[2]Tablica!E128</f>
        <v>5.3307402915510532E-2</v>
      </c>
      <c r="E123" s="98">
        <f>[2]Tablica!F128</f>
        <v>6.6276918758171738E-2</v>
      </c>
      <c r="F123" s="98">
        <f>[2]Tablica!G128</f>
        <v>8.8960700449193686E-2</v>
      </c>
      <c r="G123" s="98">
        <f>[2]Tablica!H128</f>
        <v>8.9900954815982925E-3</v>
      </c>
      <c r="H123" s="98">
        <f>[2]Tablica!I128</f>
        <v>5.6382075510811661E-2</v>
      </c>
      <c r="I123" s="98">
        <f>[2]Tablica!J128</f>
        <v>6.718780027234976E-2</v>
      </c>
      <c r="J123" s="98">
        <f>[2]Tablica!K128</f>
        <v>9.7424092427315201E-2</v>
      </c>
      <c r="K123" s="98">
        <f>[2]Tablica!L128</f>
        <v>8.8572512057058048E-3</v>
      </c>
      <c r="L123" s="98">
        <f>[2]Tablica!M128</f>
        <v>4.3200491400303735E-2</v>
      </c>
      <c r="M123" s="98">
        <f>[2]Tablica!N128</f>
        <v>5.5632192851161194E-2</v>
      </c>
      <c r="N123" s="98">
        <f>[2]Tablica!O128</f>
        <v>7.6378226067968749E-2</v>
      </c>
    </row>
    <row r="124" spans="1:14">
      <c r="A124" s="86" t="str">
        <f>[2]Tablica!B129</f>
        <v>Wydatki</v>
      </c>
      <c r="B124" s="87" t="str">
        <f>[2]Tablica!C129</f>
        <v>% PKB</v>
      </c>
      <c r="C124" s="97">
        <f>[2]Tablica!D129</f>
        <v>21.150164658551244</v>
      </c>
      <c r="D124" s="97">
        <f>[2]Tablica!E129</f>
        <v>19.772108254419944</v>
      </c>
      <c r="E124" s="97">
        <f>[2]Tablica!F129</f>
        <v>18.64657229515181</v>
      </c>
      <c r="F124" s="97">
        <f>[2]Tablica!G129</f>
        <v>18.172871583776761</v>
      </c>
      <c r="G124" s="97">
        <f>[2]Tablica!H129</f>
        <v>20.33424419267482</v>
      </c>
      <c r="H124" s="97">
        <f>[2]Tablica!I129</f>
        <v>19.207229284996238</v>
      </c>
      <c r="I124" s="97">
        <f>[2]Tablica!J129</f>
        <v>18.707507538577062</v>
      </c>
      <c r="J124" s="97">
        <f>[2]Tablica!K129</f>
        <v>18.43714688359147</v>
      </c>
      <c r="K124" s="97">
        <f>[2]Tablica!L129</f>
        <v>20.18683656147407</v>
      </c>
      <c r="L124" s="97">
        <f>[2]Tablica!M129</f>
        <v>19.413313072218667</v>
      </c>
      <c r="M124" s="97">
        <f>[2]Tablica!N129</f>
        <v>19.488347826923484</v>
      </c>
      <c r="N124" s="97">
        <f>[2]Tablica!O129</f>
        <v>19.492698028950926</v>
      </c>
    </row>
    <row r="125" spans="1:14">
      <c r="A125" s="89" t="str">
        <f>[2]Tablica!B130</f>
        <v>Dotacje i subwencje</v>
      </c>
      <c r="B125" s="90" t="str">
        <f>[2]Tablica!C130</f>
        <v>% PKB</v>
      </c>
      <c r="C125" s="98">
        <f>[2]Tablica!D130</f>
        <v>11.362931309911033</v>
      </c>
      <c r="D125" s="98">
        <f>[2]Tablica!E130</f>
        <v>10.51958089033309</v>
      </c>
      <c r="E125" s="98">
        <f>[2]Tablica!F130</f>
        <v>9.8617059918361942</v>
      </c>
      <c r="F125" s="98">
        <f>[2]Tablica!G130</f>
        <v>8.8538282910770221</v>
      </c>
      <c r="G125" s="98">
        <f>[2]Tablica!H130</f>
        <v>11.422005070127984</v>
      </c>
      <c r="H125" s="98">
        <f>[2]Tablica!I130</f>
        <v>10.374815028085809</v>
      </c>
      <c r="I125" s="98">
        <f>[2]Tablica!J130</f>
        <v>10.116368862738117</v>
      </c>
      <c r="J125" s="98">
        <f>[2]Tablica!K130</f>
        <v>9.3951648926631162</v>
      </c>
      <c r="K125" s="98">
        <f>[2]Tablica!L130</f>
        <v>11.382806942895932</v>
      </c>
      <c r="L125" s="98">
        <f>[2]Tablica!M130</f>
        <v>11.225822370072052</v>
      </c>
      <c r="M125" s="98">
        <f>[2]Tablica!N130</f>
        <v>11.153860121176177</v>
      </c>
      <c r="N125" s="98">
        <f>[2]Tablica!O130</f>
        <v>10.510933870725159</v>
      </c>
    </row>
    <row r="126" spans="1:14">
      <c r="A126" s="89" t="str">
        <f>[2]Tablica!B131</f>
        <v>Świadczenia na rzecz osób fizycznych</v>
      </c>
      <c r="B126" s="90" t="str">
        <f>[2]Tablica!C131</f>
        <v>% PKB</v>
      </c>
      <c r="C126" s="98">
        <f>[2]Tablica!D131</f>
        <v>1.5241920515921579</v>
      </c>
      <c r="D126" s="98">
        <f>[2]Tablica!E131</f>
        <v>1.4874198244562149</v>
      </c>
      <c r="E126" s="98">
        <f>[2]Tablica!F131</f>
        <v>1.4858274552803592</v>
      </c>
      <c r="F126" s="98">
        <f>[2]Tablica!G131</f>
        <v>1.4205726815894322</v>
      </c>
      <c r="G126" s="98">
        <f>[2]Tablica!H131</f>
        <v>1.4891031659956433</v>
      </c>
      <c r="H126" s="98">
        <f>[2]Tablica!I131</f>
        <v>1.4444970292728676</v>
      </c>
      <c r="I126" s="98">
        <f>[2]Tablica!J131</f>
        <v>1.4404662982842555</v>
      </c>
      <c r="J126" s="98">
        <f>[2]Tablica!K131</f>
        <v>1.3699519084772482</v>
      </c>
      <c r="K126" s="98">
        <f>[2]Tablica!L131</f>
        <v>1.723505521145497</v>
      </c>
      <c r="L126" s="98">
        <f>[2]Tablica!M131</f>
        <v>1.5439305033518944</v>
      </c>
      <c r="M126" s="98">
        <f>[2]Tablica!N131</f>
        <v>1.4961091606763721</v>
      </c>
      <c r="N126" s="98">
        <f>[2]Tablica!O131</f>
        <v>1.4046681361140818</v>
      </c>
    </row>
    <row r="127" spans="1:14">
      <c r="A127" s="89" t="str">
        <f>[2]Tablica!B132</f>
        <v>Wydatki bieżące jednostek budżetowych</v>
      </c>
      <c r="B127" s="90" t="str">
        <f>[2]Tablica!C132</f>
        <v>% PKB</v>
      </c>
      <c r="C127" s="98">
        <f>[2]Tablica!D132</f>
        <v>3.4939680661929122</v>
      </c>
      <c r="D127" s="98">
        <f>[2]Tablica!E132</f>
        <v>3.4099774290834035</v>
      </c>
      <c r="E127" s="98">
        <f>[2]Tablica!F132</f>
        <v>3.3126714296052837</v>
      </c>
      <c r="F127" s="98">
        <f>[2]Tablica!G132</f>
        <v>3.4907348633973845</v>
      </c>
      <c r="G127" s="98">
        <f>[2]Tablica!H132</f>
        <v>3.5030647874883991</v>
      </c>
      <c r="H127" s="98">
        <f>[2]Tablica!I132</f>
        <v>3.3641945181670261</v>
      </c>
      <c r="I127" s="98">
        <f>[2]Tablica!J132</f>
        <v>3.3019086648090563</v>
      </c>
      <c r="J127" s="98">
        <f>[2]Tablica!K132</f>
        <v>3.442650667570188</v>
      </c>
      <c r="K127" s="98">
        <f>[2]Tablica!L132</f>
        <v>3.5654457867430418</v>
      </c>
      <c r="L127" s="98">
        <f>[2]Tablica!M132</f>
        <v>3.4287891363391179</v>
      </c>
      <c r="M127" s="98">
        <f>[2]Tablica!N132</f>
        <v>3.3998843284571216</v>
      </c>
      <c r="N127" s="98">
        <f>[2]Tablica!O132</f>
        <v>3.5741689313384226</v>
      </c>
    </row>
    <row r="128" spans="1:14">
      <c r="A128" s="89" t="str">
        <f>[2]Tablica!B133</f>
        <v>Wydatki majątkowe</v>
      </c>
      <c r="B128" s="90" t="str">
        <f>[2]Tablica!C133</f>
        <v>% PKB</v>
      </c>
      <c r="C128" s="98">
        <f>[2]Tablica!D133</f>
        <v>0.30787704973920971</v>
      </c>
      <c r="D128" s="98">
        <f>[2]Tablica!E133</f>
        <v>0.38233324422266651</v>
      </c>
      <c r="E128" s="98">
        <f>[2]Tablica!F133</f>
        <v>0.48423234196725606</v>
      </c>
      <c r="F128" s="98">
        <f>[2]Tablica!G133</f>
        <v>0.88700473927425627</v>
      </c>
      <c r="G128" s="98">
        <f>[2]Tablica!H133</f>
        <v>0.24849251189458443</v>
      </c>
      <c r="H128" s="98">
        <f>[2]Tablica!I133</f>
        <v>0.74071453635567863</v>
      </c>
      <c r="I128" s="98">
        <f>[2]Tablica!J133</f>
        <v>0.85515220173738549</v>
      </c>
      <c r="J128" s="98">
        <f>[2]Tablica!K133</f>
        <v>1.11466033861553</v>
      </c>
      <c r="K128" s="98">
        <f>[2]Tablica!L133</f>
        <v>0.24311714803705275</v>
      </c>
      <c r="L128" s="98">
        <f>[2]Tablica!M133</f>
        <v>0.33355900031395158</v>
      </c>
      <c r="M128" s="98">
        <f>[2]Tablica!N133</f>
        <v>0.41383590411503934</v>
      </c>
      <c r="N128" s="98">
        <f>[2]Tablica!O133</f>
        <v>0.95619705842416369</v>
      </c>
    </row>
    <row r="129" spans="1:14">
      <c r="A129" s="92" t="str">
        <f>[2]Tablica!B134</f>
        <v>Wydatki na obsługę długu Skarbu Państwa</v>
      </c>
      <c r="B129" s="90" t="str">
        <f>[2]Tablica!C134</f>
        <v>% PKB</v>
      </c>
      <c r="C129" s="98">
        <f>[2]Tablica!D134</f>
        <v>1.9657599663614307</v>
      </c>
      <c r="D129" s="98">
        <f>[2]Tablica!E134</f>
        <v>1.9982534821925673</v>
      </c>
      <c r="E129" s="98">
        <f>[2]Tablica!F134</f>
        <v>1.8505306977439291</v>
      </c>
      <c r="F129" s="98">
        <f>[2]Tablica!G134</f>
        <v>2.0035942989821036</v>
      </c>
      <c r="G129" s="98">
        <f>[2]Tablica!H134</f>
        <v>1.5207575587797533</v>
      </c>
      <c r="H129" s="98">
        <f>[2]Tablica!I134</f>
        <v>1.4724937605668273</v>
      </c>
      <c r="I129" s="98">
        <f>[2]Tablica!J134</f>
        <v>1.4716938024383031</v>
      </c>
      <c r="J129" s="98">
        <f>[2]Tablica!K134</f>
        <v>1.6211096716177753</v>
      </c>
      <c r="K129" s="98">
        <f>[2]Tablica!L134</f>
        <v>1.6520393677599536</v>
      </c>
      <c r="L129" s="98">
        <f>[2]Tablica!M134</f>
        <v>1.5443782188766737</v>
      </c>
      <c r="M129" s="98">
        <f>[2]Tablica!N134</f>
        <v>1.7349883240697563</v>
      </c>
      <c r="N129" s="98">
        <f>[2]Tablica!O134</f>
        <v>1.731653316581772</v>
      </c>
    </row>
    <row r="130" spans="1:14">
      <c r="A130" s="89" t="str">
        <f>[2]Tablica!B135</f>
        <v>Środki własne Unii Europejskiej</v>
      </c>
      <c r="B130" s="90" t="str">
        <f>[2]Tablica!C135</f>
        <v>% PKB</v>
      </c>
      <c r="C130" s="98">
        <f>[2]Tablica!D135</f>
        <v>1.7307669311178049</v>
      </c>
      <c r="D130" s="98">
        <f>[2]Tablica!E135</f>
        <v>1.3594059719789584</v>
      </c>
      <c r="E130" s="98">
        <f>[2]Tablica!F135</f>
        <v>1.1071737598976494</v>
      </c>
      <c r="F130" s="98">
        <f>[2]Tablica!G135</f>
        <v>1.0036529872455928</v>
      </c>
      <c r="G130" s="98">
        <f>[2]Tablica!H135</f>
        <v>1.6221537573143749</v>
      </c>
      <c r="H130" s="98">
        <f>[2]Tablica!I135</f>
        <v>1.2993387421857185</v>
      </c>
      <c r="I130" s="98">
        <f>[2]Tablica!J135</f>
        <v>1.0441768156114926</v>
      </c>
      <c r="J130" s="98">
        <f>[2]Tablica!K135</f>
        <v>1.0112555583503755</v>
      </c>
      <c r="K130" s="98">
        <f>[2]Tablica!L135</f>
        <v>1.2983060290266533</v>
      </c>
      <c r="L130" s="98">
        <f>[2]Tablica!M135</f>
        <v>0.99505605414763765</v>
      </c>
      <c r="M130" s="98">
        <f>[2]Tablica!N135</f>
        <v>0.99506344369834787</v>
      </c>
      <c r="N130" s="98">
        <f>[2]Tablica!O135</f>
        <v>1.0354761253097839</v>
      </c>
    </row>
    <row r="131" spans="1:14" ht="25.5">
      <c r="A131" s="100" t="str">
        <f>[2]Tablica!B136</f>
        <v>Współfinansowanie projektów z udziałem środków UE</v>
      </c>
      <c r="B131" s="102" t="str">
        <f>[2]Tablica!C136</f>
        <v>% PKB</v>
      </c>
      <c r="C131" s="101">
        <f>[2]Tablica!D136</f>
        <v>0.76466928363669406</v>
      </c>
      <c r="D131" s="101">
        <f>[2]Tablica!E136</f>
        <v>0.61513741215317863</v>
      </c>
      <c r="E131" s="101">
        <f>[2]Tablica!F136</f>
        <v>0.54443061882113952</v>
      </c>
      <c r="F131" s="101">
        <f>[2]Tablica!G136</f>
        <v>0.5134837222112002</v>
      </c>
      <c r="G131" s="101">
        <f>[2]Tablica!H136</f>
        <v>0.52866734107419988</v>
      </c>
      <c r="H131" s="101">
        <f>[2]Tablica!I136</f>
        <v>0.51117567036219413</v>
      </c>
      <c r="I131" s="101">
        <f>[2]Tablica!J136</f>
        <v>0.47774089295844968</v>
      </c>
      <c r="J131" s="101">
        <f>[2]Tablica!K136</f>
        <v>0.48235384629723366</v>
      </c>
      <c r="K131" s="101">
        <f>[2]Tablica!L136</f>
        <v>0.32161576586586887</v>
      </c>
      <c r="L131" s="101">
        <f>[2]Tablica!M136</f>
        <v>0.34177778911757734</v>
      </c>
      <c r="M131" s="101">
        <f>[2]Tablica!N136</f>
        <v>0.29460654473067044</v>
      </c>
      <c r="N131" s="101">
        <f>[2]Tablica!O136</f>
        <v>0.27960059045770336</v>
      </c>
    </row>
    <row r="132" spans="1:14">
      <c r="A132" s="218" t="str">
        <f>[2]Tablica!B137</f>
        <v xml:space="preserve">Źródło: MF Sprawozdanie operatywne (miesięczne) z wykonania budżetu państwa, obliczenia własne. </v>
      </c>
      <c r="B132" s="219"/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</row>
  </sheetData>
  <mergeCells count="17">
    <mergeCell ref="A101:N101"/>
    <mergeCell ref="A104:N104"/>
    <mergeCell ref="A117:N117"/>
    <mergeCell ref="A119:N119"/>
    <mergeCell ref="A132:N132"/>
    <mergeCell ref="A100:N100"/>
    <mergeCell ref="A1:N1"/>
    <mergeCell ref="A4:N4"/>
    <mergeCell ref="A20:N20"/>
    <mergeCell ref="A34:N34"/>
    <mergeCell ref="A35:N35"/>
    <mergeCell ref="A38:N38"/>
    <mergeCell ref="A54:N54"/>
    <mergeCell ref="A68:N68"/>
    <mergeCell ref="A69:N69"/>
    <mergeCell ref="A72:N72"/>
    <mergeCell ref="A87:N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34" max="16383" man="1"/>
    <brk id="68" max="16383" man="1"/>
    <brk id="1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tabSelected="1" view="pageBreakPreview" zoomScale="90" zoomScaleNormal="100" zoomScaleSheetLayoutView="90" workbookViewId="0">
      <selection activeCell="A189" sqref="A189:XFD190"/>
    </sheetView>
  </sheetViews>
  <sheetFormatPr defaultRowHeight="12.75"/>
  <cols>
    <col min="1" max="1" width="41.5703125" customWidth="1"/>
    <col min="3" max="14" width="12.28515625" customWidth="1"/>
  </cols>
  <sheetData>
    <row r="1" spans="1:14" ht="15.75">
      <c r="A1" s="210" t="str">
        <f>'[3]Tablica Q'!B7</f>
        <v>TAB. 10.    PODSTAWOWE DANE Z ZAKRESU FINANSÓW PUBLICZNYCH (PAŃSTWOWE FUNDUSZE CELOWE)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103"/>
    </row>
    <row r="2" spans="1:14">
      <c r="A2" s="30"/>
      <c r="B2" s="31"/>
      <c r="C2" s="104"/>
      <c r="D2" s="104"/>
      <c r="E2" s="104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">
      <c r="A3" s="208" t="str">
        <f>'[3]Tablica Q'!B9</f>
        <v>FUNDUSZ UBEZPIECZEŃ SPOŁECZNYCH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4">
      <c r="A4" s="34"/>
      <c r="B4" s="35"/>
      <c r="C4" s="36" t="str">
        <f>'[3]Tablica Q'!D10</f>
        <v>I kw. 2014</v>
      </c>
      <c r="D4" s="36" t="str">
        <f>'[3]Tablica Q'!E10</f>
        <v>II kw. 2014</v>
      </c>
      <c r="E4" s="36" t="str">
        <f>'[3]Tablica Q'!F10</f>
        <v>III kw. 2014</v>
      </c>
      <c r="F4" s="36" t="str">
        <f>'[3]Tablica Q'!G10</f>
        <v>IV kw. 2014</v>
      </c>
      <c r="G4" s="36" t="str">
        <f>'[3]Tablica Q'!H10</f>
        <v>I kw. 2015</v>
      </c>
      <c r="H4" s="36" t="str">
        <f>'[3]Tablica Q'!I10</f>
        <v>II kw. 2015</v>
      </c>
      <c r="I4" s="36" t="str">
        <f>'[3]Tablica Q'!J10</f>
        <v>III kw. 2015</v>
      </c>
      <c r="J4" s="36" t="str">
        <f>'[3]Tablica Q'!K10</f>
        <v>IV kw. 2015</v>
      </c>
      <c r="K4" s="36" t="str">
        <f>'[3]Tablica Q'!L10</f>
        <v>I kw. 2016</v>
      </c>
      <c r="L4" s="36" t="str">
        <f>'[3]Tablica Q'!M10</f>
        <v>II kw. 2016</v>
      </c>
      <c r="M4" s="36" t="str">
        <f>'[3]Tablica Q'!N10</f>
        <v>III kw. 2016</v>
      </c>
      <c r="N4" s="36" t="str">
        <f>'[3]Tablica Q'!O10</f>
        <v>IV kw. 2016</v>
      </c>
    </row>
    <row r="5" spans="1:14">
      <c r="A5" s="30" t="str">
        <f>'[3]Tablica Q'!B11</f>
        <v>Przychody</v>
      </c>
      <c r="B5" s="37" t="str">
        <f>'[3]Tablica Q'!C11</f>
        <v>mln zł</v>
      </c>
      <c r="C5" s="106">
        <f>'[3]Tablica Q'!D11</f>
        <v>49600.081000000006</v>
      </c>
      <c r="D5" s="106">
        <f>'[3]Tablica Q'!E11</f>
        <v>46438.633000000002</v>
      </c>
      <c r="E5" s="106">
        <f>'[3]Tablica Q'!F11</f>
        <v>45196.134999999987</v>
      </c>
      <c r="F5" s="106">
        <f>'[3]Tablica Q'!G11</f>
        <v>45331.142000000007</v>
      </c>
      <c r="G5" s="106">
        <f>'[3]Tablica Q'!H11</f>
        <v>51714.073000000011</v>
      </c>
      <c r="H5" s="106">
        <f>'[3]Tablica Q'!I11</f>
        <v>48017.466</v>
      </c>
      <c r="I5" s="106">
        <f>'[3]Tablica Q'!J11</f>
        <v>49162.869999999995</v>
      </c>
      <c r="J5" s="106">
        <f>'[3]Tablica Q'!K11</f>
        <v>47220.369000000013</v>
      </c>
      <c r="K5" s="106">
        <f>'[3]Tablica Q'!L11</f>
        <v>53885.037000000011</v>
      </c>
      <c r="L5" s="106">
        <f>'[3]Tablica Q'!M11</f>
        <v>52402.218999999997</v>
      </c>
      <c r="M5" s="106">
        <f>'[3]Tablica Q'!N11</f>
        <v>52280.624000000011</v>
      </c>
      <c r="N5" s="106">
        <f>'[3]Tablica Q'!O11</f>
        <v>50018.208999999988</v>
      </c>
    </row>
    <row r="6" spans="1:14">
      <c r="A6" s="40" t="str">
        <f>'[3]Tablica Q'!B12</f>
        <v>ze składek</v>
      </c>
      <c r="B6" s="41" t="str">
        <f>'[3]Tablica Q'!C12</f>
        <v>mln zł</v>
      </c>
      <c r="C6" s="107">
        <f>'[3]Tablica Q'!D12</f>
        <v>33186.123000000007</v>
      </c>
      <c r="D6" s="107">
        <f>'[3]Tablica Q'!E12</f>
        <v>32643.689000000006</v>
      </c>
      <c r="E6" s="107">
        <f>'[3]Tablica Q'!F12</f>
        <v>33074.284999999989</v>
      </c>
      <c r="F6" s="107">
        <f>'[3]Tablica Q'!G12</f>
        <v>33207.337000000014</v>
      </c>
      <c r="G6" s="107">
        <f>'[3]Tablica Q'!H12</f>
        <v>37037.641000000003</v>
      </c>
      <c r="H6" s="107">
        <f>'[3]Tablica Q'!I12</f>
        <v>36696.745000000003</v>
      </c>
      <c r="I6" s="107">
        <f>'[3]Tablica Q'!J12</f>
        <v>35692.858999999997</v>
      </c>
      <c r="J6" s="107">
        <f>'[3]Tablica Q'!K12</f>
        <v>34736.273000000016</v>
      </c>
      <c r="K6" s="107">
        <f>'[3]Tablica Q'!L12</f>
        <v>38971.797000000006</v>
      </c>
      <c r="L6" s="107">
        <f>'[3]Tablica Q'!M12</f>
        <v>39009.849999999991</v>
      </c>
      <c r="M6" s="107">
        <f>'[3]Tablica Q'!N12</f>
        <v>38064.579000000012</v>
      </c>
      <c r="N6" s="107">
        <f>'[3]Tablica Q'!O12</f>
        <v>37156.573999999993</v>
      </c>
    </row>
    <row r="7" spans="1:14">
      <c r="A7" s="40" t="str">
        <f>'[3]Tablica Q'!B13</f>
        <v>dotacje z budżetu</v>
      </c>
      <c r="B7" s="41" t="str">
        <f>'[3]Tablica Q'!C13</f>
        <v>mln zł</v>
      </c>
      <c r="C7" s="107">
        <f>'[3]Tablica Q'!D13</f>
        <v>10922.549000000001</v>
      </c>
      <c r="D7" s="107">
        <f>'[3]Tablica Q'!E13</f>
        <v>9832.0909999999967</v>
      </c>
      <c r="E7" s="107">
        <f>'[3]Tablica Q'!F13</f>
        <v>7220.974000000002</v>
      </c>
      <c r="F7" s="107">
        <f>'[3]Tablica Q'!G13</f>
        <v>2387.1789999999996</v>
      </c>
      <c r="G7" s="107">
        <f>'[3]Tablica Q'!H13</f>
        <v>12350.177</v>
      </c>
      <c r="H7" s="107">
        <f>'[3]Tablica Q'!I13</f>
        <v>9097.025999999998</v>
      </c>
      <c r="I7" s="107">
        <f>'[3]Tablica Q'!J13</f>
        <v>11314.760000000002</v>
      </c>
      <c r="J7" s="107">
        <f>'[3]Tablica Q'!K13</f>
        <v>9303.6910000000007</v>
      </c>
      <c r="K7" s="107">
        <f>'[3]Tablica Q'!L13</f>
        <v>12431.102999999999</v>
      </c>
      <c r="L7" s="107">
        <f>'[3]Tablica Q'!M13</f>
        <v>10770.304</v>
      </c>
      <c r="M7" s="107">
        <f>'[3]Tablica Q'!N13</f>
        <v>11876.616000000002</v>
      </c>
      <c r="N7" s="107">
        <f>'[3]Tablica Q'!O13</f>
        <v>9769.7450000000008</v>
      </c>
    </row>
    <row r="8" spans="1:14">
      <c r="A8" s="40" t="str">
        <f>'[3]Tablica Q'!B14</f>
        <v>refundacja z tytułu przekazania składek do OFE</v>
      </c>
      <c r="B8" s="41" t="str">
        <f>'[3]Tablica Q'!C14</f>
        <v>mln zł</v>
      </c>
      <c r="C8" s="107">
        <f>'[3]Tablica Q'!D14</f>
        <v>3198.9000000000005</v>
      </c>
      <c r="D8" s="107">
        <f>'[3]Tablica Q'!E14</f>
        <v>2853.8160000000003</v>
      </c>
      <c r="E8" s="107">
        <f>'[3]Tablica Q'!F14</f>
        <v>1489.4569999999999</v>
      </c>
      <c r="F8" s="107">
        <f>'[3]Tablica Q'!G14</f>
        <v>726.88600000000042</v>
      </c>
      <c r="G8" s="107">
        <f>'[3]Tablica Q'!H14</f>
        <v>779.10500000000002</v>
      </c>
      <c r="H8" s="107">
        <f>'[3]Tablica Q'!I14</f>
        <v>743.57099999999991</v>
      </c>
      <c r="I8" s="107">
        <f>'[3]Tablica Q'!J14</f>
        <v>773.35400000000016</v>
      </c>
      <c r="J8" s="107">
        <f>'[3]Tablica Q'!K14</f>
        <v>802.35099999999989</v>
      </c>
      <c r="K8" s="107">
        <f>'[3]Tablica Q'!L14</f>
        <v>813.15499999999997</v>
      </c>
      <c r="L8" s="107">
        <f>'[3]Tablica Q'!M14</f>
        <v>849.25</v>
      </c>
      <c r="M8" s="107">
        <f>'[3]Tablica Q'!N14</f>
        <v>768.59200000000021</v>
      </c>
      <c r="N8" s="107">
        <f>'[3]Tablica Q'!O14</f>
        <v>731.31000000000006</v>
      </c>
    </row>
    <row r="9" spans="1:14">
      <c r="A9" s="40" t="str">
        <f>'[3]Tablica Q'!B15</f>
        <v>środki z FRD</v>
      </c>
      <c r="B9" s="41" t="str">
        <f>'[3]Tablica Q'!C15</f>
        <v>mln zł</v>
      </c>
      <c r="C9" s="107">
        <f>'[3]Tablica Q'!D15</f>
        <v>0</v>
      </c>
      <c r="D9" s="107">
        <f>'[3]Tablica Q'!E15</f>
        <v>0</v>
      </c>
      <c r="E9" s="107">
        <f>'[3]Tablica Q'!F15</f>
        <v>2500</v>
      </c>
      <c r="F9" s="107">
        <f>'[3]Tablica Q'!G15</f>
        <v>0</v>
      </c>
      <c r="G9" s="107">
        <f>'[3]Tablica Q'!H15</f>
        <v>0</v>
      </c>
      <c r="H9" s="107">
        <f>'[3]Tablica Q'!I15</f>
        <v>0</v>
      </c>
      <c r="I9" s="107">
        <f>'[3]Tablica Q'!J15</f>
        <v>0</v>
      </c>
      <c r="J9" s="107">
        <f>'[3]Tablica Q'!K15</f>
        <v>0</v>
      </c>
      <c r="K9" s="107">
        <f>'[3]Tablica Q'!L15</f>
        <v>0</v>
      </c>
      <c r="L9" s="107">
        <f>'[3]Tablica Q'!M15</f>
        <v>0</v>
      </c>
      <c r="M9" s="107">
        <f>'[3]Tablica Q'!N15</f>
        <v>0</v>
      </c>
      <c r="N9" s="107">
        <f>'[3]Tablica Q'!O15</f>
        <v>0</v>
      </c>
    </row>
    <row r="10" spans="1:14">
      <c r="A10" s="40" t="str">
        <f>'[3]Tablica Q'!B16</f>
        <v>pozostałe</v>
      </c>
      <c r="B10" s="41" t="str">
        <f>'[3]Tablica Q'!C16</f>
        <v>mln zł</v>
      </c>
      <c r="C10" s="107">
        <f>'[3]Tablica Q'!D16</f>
        <v>2292.5089999999996</v>
      </c>
      <c r="D10" s="107">
        <f>'[3]Tablica Q'!E16</f>
        <v>1109.0369999999998</v>
      </c>
      <c r="E10" s="107">
        <f>'[3]Tablica Q'!F16</f>
        <v>911.41900000000044</v>
      </c>
      <c r="F10" s="107">
        <f>'[3]Tablica Q'!G16</f>
        <v>9009.74</v>
      </c>
      <c r="G10" s="107">
        <f>'[3]Tablica Q'!H16</f>
        <v>1547.15</v>
      </c>
      <c r="H10" s="107">
        <f>'[3]Tablica Q'!I16</f>
        <v>1480.1240000000003</v>
      </c>
      <c r="I10" s="107">
        <f>'[3]Tablica Q'!J16</f>
        <v>1381.8969999999995</v>
      </c>
      <c r="J10" s="107">
        <f>'[3]Tablica Q'!K16</f>
        <v>2378.0540000000005</v>
      </c>
      <c r="K10" s="107">
        <f>'[3]Tablica Q'!L16</f>
        <v>1668.982</v>
      </c>
      <c r="L10" s="107">
        <f>'[3]Tablica Q'!M16</f>
        <v>1772.8150000000001</v>
      </c>
      <c r="M10" s="107">
        <f>'[3]Tablica Q'!N16</f>
        <v>1570.837</v>
      </c>
      <c r="N10" s="107">
        <f>'[3]Tablica Q'!O16</f>
        <v>2360.5799999999986</v>
      </c>
    </row>
    <row r="11" spans="1:14">
      <c r="A11" s="30" t="str">
        <f>'[3]Tablica Q'!B17</f>
        <v xml:space="preserve">Koszty </v>
      </c>
      <c r="B11" s="37" t="str">
        <f>'[3]Tablica Q'!C17</f>
        <v>mln zł</v>
      </c>
      <c r="C11" s="106">
        <f>'[3]Tablica Q'!D17</f>
        <v>47137.207999999999</v>
      </c>
      <c r="D11" s="106">
        <f>'[3]Tablica Q'!E17</f>
        <v>48104.485999999997</v>
      </c>
      <c r="E11" s="106">
        <f>'[3]Tablica Q'!F17</f>
        <v>48135.789999999986</v>
      </c>
      <c r="F11" s="106">
        <f>'[3]Tablica Q'!G17</f>
        <v>48888.909000000014</v>
      </c>
      <c r="G11" s="106">
        <f>'[3]Tablica Q'!H17</f>
        <v>49092.385000000009</v>
      </c>
      <c r="H11" s="106">
        <f>'[3]Tablica Q'!I17</f>
        <v>49785.479999999996</v>
      </c>
      <c r="I11" s="106">
        <f>'[3]Tablica Q'!J17</f>
        <v>50263.952000000005</v>
      </c>
      <c r="J11" s="106">
        <f>'[3]Tablica Q'!K17</f>
        <v>52575.602999999988</v>
      </c>
      <c r="K11" s="106">
        <f>'[3]Tablica Q'!L17</f>
        <v>51024.21</v>
      </c>
      <c r="L11" s="106">
        <f>'[3]Tablica Q'!M17</f>
        <v>51151.523000000001</v>
      </c>
      <c r="M11" s="106">
        <f>'[3]Tablica Q'!N17</f>
        <v>51425.652000000002</v>
      </c>
      <c r="N11" s="106">
        <f>'[3]Tablica Q'!O17</f>
        <v>54473.396000000008</v>
      </c>
    </row>
    <row r="12" spans="1:14">
      <c r="A12" s="40" t="str">
        <f>'[3]Tablica Q'!B18</f>
        <v>na rzecz ludności</v>
      </c>
      <c r="B12" s="41" t="str">
        <f>'[3]Tablica Q'!C18</f>
        <v>mln zł</v>
      </c>
      <c r="C12" s="107">
        <f>'[3]Tablica Q'!D18</f>
        <v>46207.521999999997</v>
      </c>
      <c r="D12" s="107">
        <f>'[3]Tablica Q'!E18</f>
        <v>47176.311000000002</v>
      </c>
      <c r="E12" s="107">
        <f>'[3]Tablica Q'!F18</f>
        <v>47208.80799999999</v>
      </c>
      <c r="F12" s="107">
        <f>'[3]Tablica Q'!G18</f>
        <v>47497.428000000014</v>
      </c>
      <c r="G12" s="107">
        <f>'[3]Tablica Q'!H18</f>
        <v>48201.85</v>
      </c>
      <c r="H12" s="107">
        <f>'[3]Tablica Q'!I18</f>
        <v>48871.856</v>
      </c>
      <c r="I12" s="107">
        <f>'[3]Tablica Q'!J18</f>
        <v>49182.370999999999</v>
      </c>
      <c r="J12" s="107">
        <f>'[3]Tablica Q'!K18</f>
        <v>49595.508999999991</v>
      </c>
      <c r="K12" s="107">
        <f>'[3]Tablica Q'!L18</f>
        <v>50080.103000000003</v>
      </c>
      <c r="L12" s="107">
        <f>'[3]Tablica Q'!M18</f>
        <v>50206.141999999993</v>
      </c>
      <c r="M12" s="107">
        <f>'[3]Tablica Q'!N18</f>
        <v>50463.553000000007</v>
      </c>
      <c r="N12" s="107">
        <f>'[3]Tablica Q'!O18</f>
        <v>50860.556000000011</v>
      </c>
    </row>
    <row r="13" spans="1:14" hidden="1">
      <c r="A13" s="40" t="str">
        <f>'[3]Tablica Q'!B19</f>
        <v>emerytury i renty</v>
      </c>
      <c r="B13" s="41" t="str">
        <f>'[3]Tablica Q'!C19</f>
        <v>mln zł</v>
      </c>
      <c r="C13" s="107">
        <f>'[3]Tablica Q'!D19</f>
        <v>0</v>
      </c>
      <c r="D13" s="107">
        <f>'[3]Tablica Q'!E19</f>
        <v>0</v>
      </c>
      <c r="E13" s="107">
        <f>'[3]Tablica Q'!F19</f>
        <v>0</v>
      </c>
      <c r="F13" s="107">
        <f>'[3]Tablica Q'!G19</f>
        <v>0</v>
      </c>
      <c r="G13" s="107">
        <f>'[3]Tablica Q'!H19</f>
        <v>0</v>
      </c>
      <c r="H13" s="107">
        <f>'[3]Tablica Q'!I19</f>
        <v>0</v>
      </c>
      <c r="I13" s="107">
        <f>'[3]Tablica Q'!J19</f>
        <v>0</v>
      </c>
      <c r="J13" s="107">
        <f>'[3]Tablica Q'!K19</f>
        <v>0</v>
      </c>
      <c r="K13" s="107">
        <f>'[3]Tablica Q'!L19</f>
        <v>0</v>
      </c>
      <c r="L13" s="107">
        <f>'[3]Tablica Q'!M19</f>
        <v>0</v>
      </c>
      <c r="M13" s="107">
        <f>'[3]Tablica Q'!N19</f>
        <v>0</v>
      </c>
      <c r="N13" s="107">
        <f>'[3]Tablica Q'!O19</f>
        <v>0</v>
      </c>
    </row>
    <row r="14" spans="1:14" hidden="1">
      <c r="A14" s="40" t="str">
        <f>'[3]Tablica Q'!B20</f>
        <v>pozostałe świadczenia</v>
      </c>
      <c r="B14" s="41" t="str">
        <f>'[3]Tablica Q'!C20</f>
        <v>mln zł</v>
      </c>
      <c r="C14" s="107">
        <f>'[3]Tablica Q'!D20</f>
        <v>0</v>
      </c>
      <c r="D14" s="107">
        <f>'[3]Tablica Q'!E20</f>
        <v>0</v>
      </c>
      <c r="E14" s="107">
        <f>'[3]Tablica Q'!F20</f>
        <v>0</v>
      </c>
      <c r="F14" s="107">
        <f>'[3]Tablica Q'!G20</f>
        <v>0</v>
      </c>
      <c r="G14" s="107">
        <f>'[3]Tablica Q'!H20</f>
        <v>0</v>
      </c>
      <c r="H14" s="107">
        <f>'[3]Tablica Q'!I20</f>
        <v>0</v>
      </c>
      <c r="I14" s="107">
        <f>'[3]Tablica Q'!J20</f>
        <v>0</v>
      </c>
      <c r="J14" s="107">
        <f>'[3]Tablica Q'!K20</f>
        <v>0</v>
      </c>
      <c r="K14" s="107">
        <f>'[3]Tablica Q'!L20</f>
        <v>0</v>
      </c>
      <c r="L14" s="107">
        <f>'[3]Tablica Q'!M20</f>
        <v>0</v>
      </c>
      <c r="M14" s="107">
        <f>'[3]Tablica Q'!N20</f>
        <v>0</v>
      </c>
      <c r="N14" s="107">
        <f>'[3]Tablica Q'!O20</f>
        <v>0</v>
      </c>
    </row>
    <row r="15" spans="1:14">
      <c r="A15" s="40" t="str">
        <f>'[3]Tablica Q'!B21</f>
        <v>odpis na ZUS</v>
      </c>
      <c r="B15" s="41" t="str">
        <f>'[3]Tablica Q'!C21</f>
        <v>mln zł</v>
      </c>
      <c r="C15" s="107">
        <f>'[3]Tablica Q'!D21</f>
        <v>857.50000000000023</v>
      </c>
      <c r="D15" s="107">
        <f>'[3]Tablica Q'!E21</f>
        <v>857.5</v>
      </c>
      <c r="E15" s="107">
        <f>'[3]Tablica Q'!F21</f>
        <v>857.49999999999977</v>
      </c>
      <c r="F15" s="107">
        <f>'[3]Tablica Q'!G21</f>
        <v>857.50000000000034</v>
      </c>
      <c r="G15" s="107">
        <f>'[3]Tablica Q'!H21</f>
        <v>857.50000000000023</v>
      </c>
      <c r="H15" s="107">
        <f>'[3]Tablica Q'!I21</f>
        <v>857.5</v>
      </c>
      <c r="I15" s="107">
        <f>'[3]Tablica Q'!J21</f>
        <v>857.49999999999977</v>
      </c>
      <c r="J15" s="107">
        <f>'[3]Tablica Q'!K21</f>
        <v>857.50000000000034</v>
      </c>
      <c r="K15" s="107">
        <f>'[3]Tablica Q'!L21</f>
        <v>893.25</v>
      </c>
      <c r="L15" s="107">
        <f>'[3]Tablica Q'!M21</f>
        <v>893.25</v>
      </c>
      <c r="M15" s="107">
        <f>'[3]Tablica Q'!N21</f>
        <v>893.24999999999977</v>
      </c>
      <c r="N15" s="107">
        <f>'[3]Tablica Q'!O21</f>
        <v>893.25</v>
      </c>
    </row>
    <row r="16" spans="1:14">
      <c r="A16" s="40" t="str">
        <f>'[3]Tablica Q'!B22</f>
        <v>bieżące</v>
      </c>
      <c r="B16" s="41" t="str">
        <f>'[3]Tablica Q'!C22</f>
        <v>mln zł</v>
      </c>
      <c r="C16" s="107">
        <f>'[3]Tablica Q'!D22</f>
        <v>72.186000000000007</v>
      </c>
      <c r="D16" s="107">
        <f>'[3]Tablica Q'!E22</f>
        <v>70.674999999999969</v>
      </c>
      <c r="E16" s="107">
        <f>'[3]Tablica Q'!F22</f>
        <v>69.482000000000014</v>
      </c>
      <c r="F16" s="107">
        <f>'[3]Tablica Q'!G22</f>
        <v>533.98099999999999</v>
      </c>
      <c r="G16" s="107">
        <f>'[3]Tablica Q'!H22</f>
        <v>33.035000000000011</v>
      </c>
      <c r="H16" s="108" t="str">
        <f>'[3]Tablica Q'!I22</f>
        <v>56,124**</v>
      </c>
      <c r="I16" s="107">
        <f>'[3]Tablica Q'!J22</f>
        <v>224.08100000000002</v>
      </c>
      <c r="J16" s="107">
        <f>'[3]Tablica Q'!K22</f>
        <v>2122.5939999999996</v>
      </c>
      <c r="K16" s="107">
        <f>'[3]Tablica Q'!L22</f>
        <v>50.856999999999999</v>
      </c>
      <c r="L16" s="107">
        <f>'[3]Tablica Q'!M22</f>
        <v>52.131</v>
      </c>
      <c r="M16" s="107">
        <f>'[3]Tablica Q'!N22</f>
        <v>68.848999999999975</v>
      </c>
      <c r="N16" s="107">
        <f>'[3]Tablica Q'!O22</f>
        <v>2719.59</v>
      </c>
    </row>
    <row r="17" spans="1:14">
      <c r="A17" s="109" t="str">
        <f>'[3]Tablica Q'!B23</f>
        <v>Wynik</v>
      </c>
      <c r="B17" s="76" t="str">
        <f>'[3]Tablica Q'!C23</f>
        <v>mln zł</v>
      </c>
      <c r="C17" s="110">
        <f>'[3]Tablica Q'!D23</f>
        <v>2462.8730000000037</v>
      </c>
      <c r="D17" s="110">
        <f>'[3]Tablica Q'!E23</f>
        <v>-1665.8529999999987</v>
      </c>
      <c r="E17" s="110">
        <f>'[3]Tablica Q'!F23</f>
        <v>-2939.6549999999984</v>
      </c>
      <c r="F17" s="110">
        <f>'[3]Tablica Q'!G23</f>
        <v>-3557.7670000000071</v>
      </c>
      <c r="G17" s="110">
        <f>'[3]Tablica Q'!H23</f>
        <v>2621.6880000000024</v>
      </c>
      <c r="H17" s="110">
        <f>'[3]Tablica Q'!I23</f>
        <v>-1768.014000000006</v>
      </c>
      <c r="I17" s="110">
        <f>'[3]Tablica Q'!J23</f>
        <v>-1101.0820000000087</v>
      </c>
      <c r="J17" s="110">
        <f>'[3]Tablica Q'!K23</f>
        <v>-5355.2339999999849</v>
      </c>
      <c r="K17" s="110">
        <f>'[3]Tablica Q'!L23</f>
        <v>2860.8270000000075</v>
      </c>
      <c r="L17" s="110">
        <f>'[3]Tablica Q'!M23</f>
        <v>1250.6960000000013</v>
      </c>
      <c r="M17" s="110">
        <f>'[3]Tablica Q'!N23</f>
        <v>854.97200000000726</v>
      </c>
      <c r="N17" s="110">
        <f>'[3]Tablica Q'!O23</f>
        <v>-4455.1870000000145</v>
      </c>
    </row>
    <row r="18" spans="1:14">
      <c r="A18" s="30" t="str">
        <f>'[3]Tablica Q'!B24</f>
        <v>** pozycja obejmuję roczny odpis aktualizacyjny składający się z: odpisów od składek, odsetek od składek, nienależnie pobranych świadczeń i odsetek od nienależnie pobranych świadczeń.</v>
      </c>
      <c r="B18" s="31"/>
      <c r="C18" s="104"/>
      <c r="D18" s="104"/>
      <c r="E18" s="104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1:14" ht="15">
      <c r="A19" s="208" t="str">
        <f>'[3]Tablica Q'!B25</f>
        <v>FUNDUSZ EMERYTALNO - RENTOWY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</row>
    <row r="20" spans="1:14">
      <c r="A20" s="34"/>
      <c r="B20" s="35"/>
      <c r="C20" s="36" t="str">
        <f>'[3]Tablica Q'!D26</f>
        <v>I kw. 2014</v>
      </c>
      <c r="D20" s="36" t="str">
        <f>'[3]Tablica Q'!E26</f>
        <v>II kw. 2014</v>
      </c>
      <c r="E20" s="36" t="str">
        <f>'[3]Tablica Q'!F26</f>
        <v>III kw. 2014</v>
      </c>
      <c r="F20" s="36" t="str">
        <f>'[3]Tablica Q'!G26</f>
        <v>IV kw. 2014</v>
      </c>
      <c r="G20" s="36" t="str">
        <f>'[3]Tablica Q'!H26</f>
        <v>I kw. 2015</v>
      </c>
      <c r="H20" s="36" t="str">
        <f>'[3]Tablica Q'!I26</f>
        <v>II kw. 2015</v>
      </c>
      <c r="I20" s="36" t="str">
        <f>'[3]Tablica Q'!J26</f>
        <v>III kw. 2015</v>
      </c>
      <c r="J20" s="36" t="str">
        <f>'[3]Tablica Q'!K26</f>
        <v>IV kw. 2015</v>
      </c>
      <c r="K20" s="36" t="str">
        <f>'[3]Tablica Q'!L26</f>
        <v>I kw. 2016</v>
      </c>
      <c r="L20" s="36" t="str">
        <f>'[3]Tablica Q'!M26</f>
        <v>II kw. 2016</v>
      </c>
      <c r="M20" s="36" t="str">
        <f>'[3]Tablica Q'!N26</f>
        <v>III kw. 2016</v>
      </c>
      <c r="N20" s="36" t="str">
        <f>'[3]Tablica Q'!O26</f>
        <v>IV kw. 2016</v>
      </c>
    </row>
    <row r="21" spans="1:14">
      <c r="A21" s="30" t="str">
        <f>'[3]Tablica Q'!B27</f>
        <v>Przychody</v>
      </c>
      <c r="B21" s="37" t="str">
        <f>'[3]Tablica Q'!C27</f>
        <v>mln zł</v>
      </c>
      <c r="C21" s="106">
        <f>'[3]Tablica Q'!D27</f>
        <v>4780.3790000000008</v>
      </c>
      <c r="D21" s="106">
        <f>'[3]Tablica Q'!E27</f>
        <v>4848.9809999999998</v>
      </c>
      <c r="E21" s="106">
        <f>'[3]Tablica Q'!F27</f>
        <v>4844.1769999999997</v>
      </c>
      <c r="F21" s="106">
        <f>'[3]Tablica Q'!G27</f>
        <v>5054.1849999999995</v>
      </c>
      <c r="G21" s="106">
        <f>'[3]Tablica Q'!H27</f>
        <v>4708.9629999999997</v>
      </c>
      <c r="H21" s="106">
        <f>'[3]Tablica Q'!I27</f>
        <v>4960.9220000000005</v>
      </c>
      <c r="I21" s="106">
        <f>'[3]Tablica Q'!J27</f>
        <v>4989.3610000000008</v>
      </c>
      <c r="J21" s="106">
        <f>'[3]Tablica Q'!K27</f>
        <v>5725.9279999999999</v>
      </c>
      <c r="K21" s="106">
        <f>'[3]Tablica Q'!L27</f>
        <v>4256.5010000000002</v>
      </c>
      <c r="L21" s="106">
        <f>'[3]Tablica Q'!M27</f>
        <v>4935.5810000000001</v>
      </c>
      <c r="M21" s="106">
        <f>'[3]Tablica Q'!N27</f>
        <v>4997.2709999999997</v>
      </c>
      <c r="N21" s="106">
        <f>'[3]Tablica Q'!O27</f>
        <v>5408.7019999999984</v>
      </c>
    </row>
    <row r="22" spans="1:14">
      <c r="A22" s="40" t="str">
        <f>'[3]Tablica Q'!B28</f>
        <v>ze składek</v>
      </c>
      <c r="B22" s="41" t="str">
        <f>'[3]Tablica Q'!C28</f>
        <v>mln zł</v>
      </c>
      <c r="C22" s="107">
        <f>'[3]Tablica Q'!D28</f>
        <v>370.03900000000004</v>
      </c>
      <c r="D22" s="107">
        <f>'[3]Tablica Q'!E28</f>
        <v>369.32</v>
      </c>
      <c r="E22" s="107">
        <f>'[3]Tablica Q'!F28</f>
        <v>363.37199999999984</v>
      </c>
      <c r="F22" s="107">
        <f>'[3]Tablica Q'!G28</f>
        <v>361.3060000000001</v>
      </c>
      <c r="G22" s="107">
        <f>'[3]Tablica Q'!H28</f>
        <v>361.78100000000006</v>
      </c>
      <c r="H22" s="107">
        <f>'[3]Tablica Q'!I28</f>
        <v>371.45600000000002</v>
      </c>
      <c r="I22" s="107">
        <f>'[3]Tablica Q'!J28</f>
        <v>366.19499999999994</v>
      </c>
      <c r="J22" s="107">
        <f>'[3]Tablica Q'!K28</f>
        <v>362.42900000000014</v>
      </c>
      <c r="K22" s="107">
        <f>'[3]Tablica Q'!L28</f>
        <v>359.298</v>
      </c>
      <c r="L22" s="107">
        <f>'[3]Tablica Q'!M28</f>
        <v>358.21199999999999</v>
      </c>
      <c r="M22" s="107">
        <f>'[3]Tablica Q'!N28</f>
        <v>356.28399999999993</v>
      </c>
      <c r="N22" s="107">
        <f>'[3]Tablica Q'!O28</f>
        <v>355.18500000000012</v>
      </c>
    </row>
    <row r="23" spans="1:14">
      <c r="A23" s="40" t="str">
        <f>'[3]Tablica Q'!B29</f>
        <v>dotacje z budżetu</v>
      </c>
      <c r="B23" s="41" t="str">
        <f>'[3]Tablica Q'!C29</f>
        <v>mln zł</v>
      </c>
      <c r="C23" s="107">
        <f>'[3]Tablica Q'!D29</f>
        <v>3878.799</v>
      </c>
      <c r="D23" s="107">
        <f>'[3]Tablica Q'!E29</f>
        <v>4007.5440000000003</v>
      </c>
      <c r="E23" s="107">
        <f>'[3]Tablica Q'!F29</f>
        <v>3991.1329999999994</v>
      </c>
      <c r="F23" s="107">
        <f>'[3]Tablica Q'!G29</f>
        <v>4218.2949999999992</v>
      </c>
      <c r="G23" s="107">
        <f>'[3]Tablica Q'!H29</f>
        <v>3863.3139999999999</v>
      </c>
      <c r="H23" s="107">
        <f>'[3]Tablica Q'!I29</f>
        <v>4117.1449999999995</v>
      </c>
      <c r="I23" s="107">
        <f>'[3]Tablica Q'!J29</f>
        <v>4157.0890000000009</v>
      </c>
      <c r="J23" s="107">
        <f>'[3]Tablica Q'!K29</f>
        <v>4899.8329999999987</v>
      </c>
      <c r="K23" s="107">
        <f>'[3]Tablica Q'!L29</f>
        <v>3436.076</v>
      </c>
      <c r="L23" s="107">
        <f>'[3]Tablica Q'!M29</f>
        <v>4129.2670000000007</v>
      </c>
      <c r="M23" s="107">
        <f>'[3]Tablica Q'!N29</f>
        <v>4196.5929999999998</v>
      </c>
      <c r="N23" s="107">
        <f>'[3]Tablica Q'!O29</f>
        <v>4611.0269999999982</v>
      </c>
    </row>
    <row r="24" spans="1:14">
      <c r="A24" s="40" t="str">
        <f>'[3]Tablica Q'!B30</f>
        <v>pozostałe</v>
      </c>
      <c r="B24" s="41" t="str">
        <f>'[3]Tablica Q'!C30</f>
        <v>mln zł</v>
      </c>
      <c r="C24" s="107">
        <f>'[3]Tablica Q'!D30</f>
        <v>531.54100000000005</v>
      </c>
      <c r="D24" s="107">
        <f>'[3]Tablica Q'!E30</f>
        <v>472.1169999999999</v>
      </c>
      <c r="E24" s="107">
        <f>'[3]Tablica Q'!F30</f>
        <v>489.67200000000008</v>
      </c>
      <c r="F24" s="107">
        <f>'[3]Tablica Q'!G30</f>
        <v>474.58399999999989</v>
      </c>
      <c r="G24" s="107">
        <f>'[3]Tablica Q'!H30</f>
        <v>483.86799999999994</v>
      </c>
      <c r="H24" s="107">
        <f>'[3]Tablica Q'!I30</f>
        <v>472.32100000000014</v>
      </c>
      <c r="I24" s="107">
        <f>'[3]Tablica Q'!J30</f>
        <v>466.07699999999994</v>
      </c>
      <c r="J24" s="107">
        <f>'[3]Tablica Q'!K30</f>
        <v>463.66600000000011</v>
      </c>
      <c r="K24" s="107">
        <f>'[3]Tablica Q'!L30</f>
        <v>461.12700000000001</v>
      </c>
      <c r="L24" s="107">
        <f>'[3]Tablica Q'!M30</f>
        <v>448.10199999999998</v>
      </c>
      <c r="M24" s="107">
        <f>'[3]Tablica Q'!N30</f>
        <v>444.39400000000012</v>
      </c>
      <c r="N24" s="107">
        <f>'[3]Tablica Q'!O30</f>
        <v>442.49000000000007</v>
      </c>
    </row>
    <row r="25" spans="1:14">
      <c r="A25" s="30" t="str">
        <f>'[3]Tablica Q'!B31</f>
        <v xml:space="preserve">Koszty </v>
      </c>
      <c r="B25" s="37" t="str">
        <f>'[3]Tablica Q'!C31</f>
        <v>mln zł</v>
      </c>
      <c r="C25" s="106">
        <f>'[3]Tablica Q'!D31</f>
        <v>4861.4169999999995</v>
      </c>
      <c r="D25" s="106">
        <f>'[3]Tablica Q'!E31</f>
        <v>4853.0559999999996</v>
      </c>
      <c r="E25" s="106">
        <f>'[3]Tablica Q'!F31</f>
        <v>4836.79</v>
      </c>
      <c r="F25" s="106">
        <f>'[3]Tablica Q'!G31</f>
        <v>4910.0930000000017</v>
      </c>
      <c r="G25" s="106">
        <f>'[3]Tablica Q'!H31</f>
        <v>4879.723</v>
      </c>
      <c r="H25" s="106">
        <f>'[3]Tablica Q'!I31</f>
        <v>4980.1820000000007</v>
      </c>
      <c r="I25" s="106">
        <f>'[3]Tablica Q'!J31</f>
        <v>4980.012999999999</v>
      </c>
      <c r="J25" s="106">
        <f>'[3]Tablica Q'!K31</f>
        <v>5025.9330000000027</v>
      </c>
      <c r="K25" s="106">
        <f>'[3]Tablica Q'!L31</f>
        <v>4953.2209999999995</v>
      </c>
      <c r="L25" s="106">
        <f>'[3]Tablica Q'!M31</f>
        <v>4949.3369999999995</v>
      </c>
      <c r="M25" s="106">
        <f>'[3]Tablica Q'!N31</f>
        <v>4985.603000000001</v>
      </c>
      <c r="N25" s="106">
        <f>'[3]Tablica Q'!O31</f>
        <v>5078.8449999999993</v>
      </c>
    </row>
    <row r="26" spans="1:14">
      <c r="A26" s="40" t="str">
        <f>'[3]Tablica Q'!B32</f>
        <v>na rzecz ludności</v>
      </c>
      <c r="B26" s="41" t="str">
        <f>'[3]Tablica Q'!C32</f>
        <v>mln zł</v>
      </c>
      <c r="C26" s="107">
        <f>'[3]Tablica Q'!D32</f>
        <v>4787.09</v>
      </c>
      <c r="D26" s="107">
        <f>'[3]Tablica Q'!E32</f>
        <v>4745.7869999999984</v>
      </c>
      <c r="E26" s="107">
        <f>'[3]Tablica Q'!F32</f>
        <v>4740.7830000000004</v>
      </c>
      <c r="F26" s="107">
        <f>'[3]Tablica Q'!G32</f>
        <v>2162.7590000000014</v>
      </c>
      <c r="G26" s="107">
        <f>'[3]Tablica Q'!H32</f>
        <v>4146.5949999999993</v>
      </c>
      <c r="H26" s="107">
        <f>'[3]Tablica Q'!I32</f>
        <v>4593.3229999999994</v>
      </c>
      <c r="I26" s="107">
        <f>'[3]Tablica Q'!J32</f>
        <v>4424.1989999999996</v>
      </c>
      <c r="J26" s="107">
        <f>'[3]Tablica Q'!K32</f>
        <v>4412.233000000002</v>
      </c>
      <c r="K26" s="107">
        <f>'[3]Tablica Q'!L32</f>
        <v>4443.7629999999999</v>
      </c>
      <c r="L26" s="107">
        <f>'[3]Tablica Q'!M32</f>
        <v>4454.375</v>
      </c>
      <c r="M26" s="107">
        <f>'[3]Tablica Q'!N32</f>
        <v>4444.3760000000002</v>
      </c>
      <c r="N26" s="107">
        <f>'[3]Tablica Q'!O32</f>
        <v>4443.2629999999999</v>
      </c>
    </row>
    <row r="27" spans="1:14">
      <c r="A27" s="111" t="str">
        <f>'[3]Tablica Q'!B33</f>
        <v>emerytury i renty</v>
      </c>
      <c r="B27" s="41" t="str">
        <f>'[3]Tablica Q'!C33</f>
        <v>mln zł</v>
      </c>
      <c r="C27" s="107">
        <f>'[3]Tablica Q'!D33</f>
        <v>3778.63</v>
      </c>
      <c r="D27" s="107">
        <f>'[3]Tablica Q'!E33</f>
        <v>3481.5038000000004</v>
      </c>
      <c r="E27" s="107">
        <f>'[3]Tablica Q'!F33</f>
        <v>3617.0632000000005</v>
      </c>
      <c r="F27" s="107">
        <f>'[3]Tablica Q'!G33</f>
        <v>3601.424</v>
      </c>
      <c r="G27" s="107">
        <f>'[3]Tablica Q'!H33</f>
        <v>3651.114</v>
      </c>
      <c r="H27" s="107">
        <f>'[3]Tablica Q'!I33</f>
        <v>3777.8740000000003</v>
      </c>
      <c r="I27" s="107">
        <f>'[3]Tablica Q'!J33</f>
        <v>3775.4399999999996</v>
      </c>
      <c r="J27" s="107">
        <f>'[3]Tablica Q'!K33</f>
        <v>3764.7870000000003</v>
      </c>
      <c r="K27" s="107">
        <f>'[3]Tablica Q'!L33</f>
        <v>3761.6070000000004</v>
      </c>
      <c r="L27" s="107">
        <f>'[3]Tablica Q'!M33</f>
        <v>3767.6279999999997</v>
      </c>
      <c r="M27" s="107">
        <f>'[3]Tablica Q'!N33</f>
        <v>3758.241</v>
      </c>
      <c r="N27" s="107">
        <f>'[3]Tablica Q'!O33</f>
        <v>3751.645</v>
      </c>
    </row>
    <row r="28" spans="1:14">
      <c r="A28" s="111" t="str">
        <f>'[3]Tablica Q'!B34</f>
        <v>składki na ubezpieczenie zdrowotne z dotacji</v>
      </c>
      <c r="B28" s="41" t="str">
        <f>'[3]Tablica Q'!C34</f>
        <v>mln zł</v>
      </c>
      <c r="C28" s="107">
        <f>'[3]Tablica Q'!D34</f>
        <v>436.52699999999999</v>
      </c>
      <c r="D28" s="107">
        <f>'[3]Tablica Q'!E34</f>
        <v>438.36399999999998</v>
      </c>
      <c r="E28" s="107">
        <f>'[3]Tablica Q'!F34</f>
        <v>438.24100000000004</v>
      </c>
      <c r="F28" s="107">
        <f>'[3]Tablica Q'!G34</f>
        <v>437.78300000000002</v>
      </c>
      <c r="G28" s="107">
        <f>'[3]Tablica Q'!H34</f>
        <v>436.96200000000005</v>
      </c>
      <c r="H28" s="107">
        <f>'[3]Tablica Q'!I34</f>
        <v>439.06600000000003</v>
      </c>
      <c r="I28" s="107">
        <f>'[3]Tablica Q'!J34</f>
        <v>439.09</v>
      </c>
      <c r="J28" s="107">
        <f>'[3]Tablica Q'!K34</f>
        <v>438.25399999999991</v>
      </c>
      <c r="K28" s="107">
        <f>'[3]Tablica Q'!L34</f>
        <v>438.46699999999998</v>
      </c>
      <c r="L28" s="107">
        <f>'[3]Tablica Q'!M34</f>
        <v>439.15800000000002</v>
      </c>
      <c r="M28" s="107">
        <f>'[3]Tablica Q'!N34</f>
        <v>439.67499999999995</v>
      </c>
      <c r="N28" s="107">
        <f>'[3]Tablica Q'!O34</f>
        <v>437.49400000000009</v>
      </c>
    </row>
    <row r="29" spans="1:14">
      <c r="A29" s="111" t="str">
        <f>'[3]Tablica Q'!B35</f>
        <v>inne świadczenia na rzecz ludności</v>
      </c>
      <c r="B29" s="41" t="str">
        <f>'[3]Tablica Q'!C35</f>
        <v>mln zł</v>
      </c>
      <c r="C29" s="107">
        <f>'[3]Tablica Q'!D35</f>
        <v>571.93299999999999</v>
      </c>
      <c r="D29" s="107">
        <f>'[3]Tablica Q'!E35</f>
        <v>825.91499999999996</v>
      </c>
      <c r="E29" s="107">
        <f>'[3]Tablica Q'!F35</f>
        <v>685.48299999999983</v>
      </c>
      <c r="F29" s="107">
        <f>'[3]Tablica Q'!G35</f>
        <v>-1876.4479999999999</v>
      </c>
      <c r="G29" s="107">
        <f>'[3]Tablica Q'!H35</f>
        <v>58.519000000000005</v>
      </c>
      <c r="H29" s="107">
        <f>'[3]Tablica Q'!I35</f>
        <v>376.38300000000004</v>
      </c>
      <c r="I29" s="107">
        <f>'[3]Tablica Q'!J35</f>
        <v>209.66899999999998</v>
      </c>
      <c r="J29" s="107">
        <f>'[3]Tablica Q'!K35</f>
        <v>209.19200000000137</v>
      </c>
      <c r="K29" s="107">
        <f>'[3]Tablica Q'!L35</f>
        <v>243.68899999999999</v>
      </c>
      <c r="L29" s="107">
        <f>'[3]Tablica Q'!M35</f>
        <v>247.58899999999957</v>
      </c>
      <c r="M29" s="107">
        <f>'[3]Tablica Q'!N35</f>
        <v>246.46000000000046</v>
      </c>
      <c r="N29" s="107">
        <f>'[3]Tablica Q'!O35</f>
        <v>254.12400000000002</v>
      </c>
    </row>
    <row r="30" spans="1:14">
      <c r="A30" s="40" t="str">
        <f>'[3]Tablica Q'!B36</f>
        <v>pozostałe</v>
      </c>
      <c r="B30" s="41" t="str">
        <f>'[3]Tablica Q'!C36</f>
        <v>mln zł</v>
      </c>
      <c r="C30" s="107">
        <f>'[3]Tablica Q'!D36</f>
        <v>74.326999999999998</v>
      </c>
      <c r="D30" s="107">
        <f>'[3]Tablica Q'!E36</f>
        <v>107.26900000000001</v>
      </c>
      <c r="E30" s="107">
        <f>'[3]Tablica Q'!F36</f>
        <v>96.007000000000033</v>
      </c>
      <c r="F30" s="107">
        <f>'[3]Tablica Q'!G36</f>
        <v>2747.3340000000003</v>
      </c>
      <c r="G30" s="107">
        <f>'[3]Tablica Q'!H36</f>
        <v>733.12800000000004</v>
      </c>
      <c r="H30" s="107">
        <f>'[3]Tablica Q'!I36</f>
        <v>386.859000000001</v>
      </c>
      <c r="I30" s="107">
        <f>'[3]Tablica Q'!J36</f>
        <v>555.81399999999871</v>
      </c>
      <c r="J30" s="107">
        <f>'[3]Tablica Q'!K36</f>
        <v>613.70000000000027</v>
      </c>
      <c r="K30" s="107">
        <f>'[3]Tablica Q'!L36</f>
        <v>509.45799999999997</v>
      </c>
      <c r="L30" s="107">
        <f>'[3]Tablica Q'!M36</f>
        <v>494.96199999999999</v>
      </c>
      <c r="M30" s="107">
        <f>'[3]Tablica Q'!N36</f>
        <v>541.22699999999986</v>
      </c>
      <c r="N30" s="107">
        <f>'[3]Tablica Q'!O36</f>
        <v>635.58199999999999</v>
      </c>
    </row>
    <row r="31" spans="1:14">
      <c r="A31" s="109" t="str">
        <f>'[3]Tablica Q'!B37</f>
        <v>Wynik</v>
      </c>
      <c r="B31" s="76" t="str">
        <f>'[3]Tablica Q'!C37</f>
        <v>mln zł</v>
      </c>
      <c r="C31" s="110">
        <f>'[3]Tablica Q'!D37</f>
        <v>-81.037999999999954</v>
      </c>
      <c r="D31" s="110">
        <f>'[3]Tablica Q'!E37</f>
        <v>-4.0749999999993634</v>
      </c>
      <c r="E31" s="110">
        <f>'[3]Tablica Q'!F37</f>
        <v>7.3869999999997731</v>
      </c>
      <c r="F31" s="110">
        <f>'[3]Tablica Q'!G37</f>
        <v>144.09199999999765</v>
      </c>
      <c r="G31" s="110">
        <f>'[3]Tablica Q'!H37</f>
        <v>-170.75999999999956</v>
      </c>
      <c r="H31" s="110">
        <f>'[3]Tablica Q'!I37</f>
        <v>-19.26000000000073</v>
      </c>
      <c r="I31" s="110">
        <f>'[3]Tablica Q'!J37</f>
        <v>9.3480000000025711</v>
      </c>
      <c r="J31" s="110">
        <f>'[3]Tablica Q'!K37</f>
        <v>699.99499999999705</v>
      </c>
      <c r="K31" s="110">
        <f>'[3]Tablica Q'!L37</f>
        <v>-696.71999999999935</v>
      </c>
      <c r="L31" s="110">
        <f>'[3]Tablica Q'!M37</f>
        <v>-13.755999999999204</v>
      </c>
      <c r="M31" s="110">
        <f>'[3]Tablica Q'!N37</f>
        <v>11.667999999999552</v>
      </c>
      <c r="N31" s="110">
        <f>'[3]Tablica Q'!O37</f>
        <v>329.85699999999827</v>
      </c>
    </row>
    <row r="32" spans="1:14">
      <c r="A32" s="30"/>
      <c r="B32" s="31"/>
      <c r="C32" s="104"/>
      <c r="D32" s="104"/>
      <c r="E32" s="104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1:14" ht="15">
      <c r="A33" s="208" t="str">
        <f>'[3]Tablica Q'!B39</f>
        <v>FUNDUSZ PRACY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</row>
    <row r="34" spans="1:14">
      <c r="A34" s="34"/>
      <c r="B34" s="35"/>
      <c r="C34" s="36" t="str">
        <f>'[3]Tablica Q'!D40</f>
        <v>I kw. 2014</v>
      </c>
      <c r="D34" s="36" t="str">
        <f>'[3]Tablica Q'!E40</f>
        <v>II kw. 2014</v>
      </c>
      <c r="E34" s="36" t="str">
        <f>'[3]Tablica Q'!F40</f>
        <v>III kw. 2014</v>
      </c>
      <c r="F34" s="36" t="str">
        <f>'[3]Tablica Q'!G40</f>
        <v>IV kw. 2014</v>
      </c>
      <c r="G34" s="36" t="str">
        <f>'[3]Tablica Q'!H40</f>
        <v>I kw. 2015</v>
      </c>
      <c r="H34" s="36" t="str">
        <f>'[3]Tablica Q'!I40</f>
        <v>II kw. 2015</v>
      </c>
      <c r="I34" s="36" t="str">
        <f>'[3]Tablica Q'!J40</f>
        <v>III kw. 2015</v>
      </c>
      <c r="J34" s="36" t="str">
        <f>'[3]Tablica Q'!K40</f>
        <v>IV kw. 2015</v>
      </c>
      <c r="K34" s="36" t="str">
        <f>'[3]Tablica Q'!L40</f>
        <v>I kw. 2016</v>
      </c>
      <c r="L34" s="36" t="str">
        <f>'[3]Tablica Q'!M40</f>
        <v>II kw. 2016</v>
      </c>
      <c r="M34" s="36" t="str">
        <f>'[3]Tablica Q'!N40</f>
        <v>III kw. 2016</v>
      </c>
      <c r="N34" s="36" t="str">
        <f>'[3]Tablica Q'!O40</f>
        <v>IV kw. 2016</v>
      </c>
    </row>
    <row r="35" spans="1:14">
      <c r="A35" s="30" t="str">
        <f>'[3]Tablica Q'!B41</f>
        <v>Przychody</v>
      </c>
      <c r="B35" s="37" t="str">
        <f>'[3]Tablica Q'!C41</f>
        <v>mln zł</v>
      </c>
      <c r="C35" s="107">
        <f>'[3]Tablica Q'!D41</f>
        <v>2505.0349999999999</v>
      </c>
      <c r="D35" s="107">
        <f>'[3]Tablica Q'!E41</f>
        <v>2649.7048999999997</v>
      </c>
      <c r="E35" s="107">
        <f>'[3]Tablica Q'!F41</f>
        <v>2518.2874999999999</v>
      </c>
      <c r="F35" s="107">
        <f>'[3]Tablica Q'!G41</f>
        <v>3261.642600000001</v>
      </c>
      <c r="G35" s="107">
        <f>'[3]Tablica Q'!H41</f>
        <v>3012.1575999999995</v>
      </c>
      <c r="H35" s="107">
        <f>'[3]Tablica Q'!I41</f>
        <v>2744.7455599999998</v>
      </c>
      <c r="I35" s="107">
        <f>'[3]Tablica Q'!J41</f>
        <v>2498.6178</v>
      </c>
      <c r="J35" s="107">
        <f>'[3]Tablica Q'!K41</f>
        <v>2587.7105000000001</v>
      </c>
      <c r="K35" s="107">
        <f>'[3]Tablica Q'!L41</f>
        <v>2738.4657999999999</v>
      </c>
      <c r="L35" s="107">
        <f>'[3]Tablica Q'!M41</f>
        <v>2672.4395</v>
      </c>
      <c r="M35" s="107">
        <f>'[3]Tablica Q'!N41</f>
        <v>3271.723</v>
      </c>
      <c r="N35" s="107">
        <f>'[3]Tablica Q'!O41</f>
        <v>3454.2960999999996</v>
      </c>
    </row>
    <row r="36" spans="1:14">
      <c r="A36" s="40" t="str">
        <f>'[3]Tablica Q'!B42</f>
        <v>ze składek</v>
      </c>
      <c r="B36" s="41" t="str">
        <f>'[3]Tablica Q'!C42</f>
        <v>mln zł</v>
      </c>
      <c r="C36" s="107">
        <f>'[3]Tablica Q'!D42</f>
        <v>2429.1147000000001</v>
      </c>
      <c r="D36" s="107">
        <f>'[3]Tablica Q'!E42</f>
        <v>2382.9456999999998</v>
      </c>
      <c r="E36" s="107">
        <f>'[3]Tablica Q'!F42</f>
        <v>2339.4148999999998</v>
      </c>
      <c r="F36" s="107">
        <f>'[3]Tablica Q'!G42</f>
        <v>2448.2636000000011</v>
      </c>
      <c r="G36" s="107">
        <f>'[3]Tablica Q'!H42</f>
        <v>2456.2168999999999</v>
      </c>
      <c r="H36" s="107">
        <f>'[3]Tablica Q'!I42</f>
        <v>2486.8184999999999</v>
      </c>
      <c r="I36" s="107">
        <f>'[3]Tablica Q'!J42</f>
        <v>2467.8031000000001</v>
      </c>
      <c r="J36" s="107">
        <f>'[3]Tablica Q'!K42</f>
        <v>2523.0331000000001</v>
      </c>
      <c r="K36" s="107">
        <f>'[3]Tablica Q'!L42</f>
        <v>2638.4741999999997</v>
      </c>
      <c r="L36" s="107">
        <f>'[3]Tablica Q'!M42</f>
        <v>2626.4848999999999</v>
      </c>
      <c r="M36" s="107">
        <f>'[3]Tablica Q'!N42</f>
        <v>2607.4782</v>
      </c>
      <c r="N36" s="107">
        <f>'[3]Tablica Q'!O42</f>
        <v>2710.6574000000001</v>
      </c>
    </row>
    <row r="37" spans="1:14">
      <c r="A37" s="40" t="str">
        <f>'[3]Tablica Q'!B43</f>
        <v>środki z UE</v>
      </c>
      <c r="B37" s="41" t="str">
        <f>'[3]Tablica Q'!C43</f>
        <v>mln zł</v>
      </c>
      <c r="C37" s="107">
        <f>'[3]Tablica Q'!D43</f>
        <v>0</v>
      </c>
      <c r="D37" s="107">
        <f>'[3]Tablica Q'!E43</f>
        <v>184.89580000000001</v>
      </c>
      <c r="E37" s="107">
        <f>'[3]Tablica Q'!F43</f>
        <v>127.9576</v>
      </c>
      <c r="F37" s="107">
        <f>'[3]Tablica Q'!G43</f>
        <v>735.99119999999994</v>
      </c>
      <c r="G37" s="107">
        <f>'[3]Tablica Q'!H43</f>
        <v>456.52879999999999</v>
      </c>
      <c r="H37" s="107">
        <f>'[3]Tablica Q'!I43</f>
        <v>182.52860000000001</v>
      </c>
      <c r="I37" s="107">
        <f>'[3]Tablica Q'!J43</f>
        <v>-2.1999999999999999E-2</v>
      </c>
      <c r="J37" s="107">
        <f>'[3]Tablica Q'!K43</f>
        <v>0</v>
      </c>
      <c r="K37" s="107">
        <f>'[3]Tablica Q'!L43</f>
        <v>0</v>
      </c>
      <c r="L37" s="107">
        <f>'[3]Tablica Q'!M43</f>
        <v>0</v>
      </c>
      <c r="M37" s="107">
        <f>'[3]Tablica Q'!N43</f>
        <v>616.36840000000007</v>
      </c>
      <c r="N37" s="107">
        <f>'[3]Tablica Q'!O43</f>
        <v>674.21320000000003</v>
      </c>
    </row>
    <row r="38" spans="1:14">
      <c r="A38" s="40" t="str">
        <f>'[3]Tablica Q'!B44</f>
        <v>pozostałe</v>
      </c>
      <c r="B38" s="41" t="str">
        <f>'[3]Tablica Q'!C44</f>
        <v>mln zł</v>
      </c>
      <c r="C38" s="107">
        <f>'[3]Tablica Q'!D44</f>
        <v>75.920299999999997</v>
      </c>
      <c r="D38" s="107">
        <f>'[3]Tablica Q'!E44</f>
        <v>81.863399999999999</v>
      </c>
      <c r="E38" s="107">
        <f>'[3]Tablica Q'!F44</f>
        <v>50.914999999999999</v>
      </c>
      <c r="F38" s="107">
        <f>'[3]Tablica Q'!G44</f>
        <v>77.387799999999999</v>
      </c>
      <c r="G38" s="107">
        <f>'[3]Tablica Q'!H44</f>
        <v>99.411900000000003</v>
      </c>
      <c r="H38" s="107">
        <f>'[3]Tablica Q'!I44</f>
        <v>75.39846</v>
      </c>
      <c r="I38" s="107">
        <f>'[3]Tablica Q'!J44</f>
        <v>30.8367</v>
      </c>
      <c r="J38" s="107">
        <f>'[3]Tablica Q'!K44</f>
        <v>64.677400000000006</v>
      </c>
      <c r="K38" s="107">
        <f>'[3]Tablica Q'!L44</f>
        <v>99.991599999999991</v>
      </c>
      <c r="L38" s="107">
        <f>'[3]Tablica Q'!M44</f>
        <v>45.954600000000006</v>
      </c>
      <c r="M38" s="107">
        <f>'[3]Tablica Q'!N44</f>
        <v>47.876400000000004</v>
      </c>
      <c r="N38" s="107">
        <f>'[3]Tablica Q'!O44</f>
        <v>69.4255</v>
      </c>
    </row>
    <row r="39" spans="1:14">
      <c r="A39" s="30" t="str">
        <f>'[3]Tablica Q'!B45</f>
        <v>Wydatki</v>
      </c>
      <c r="B39" s="37" t="str">
        <f>'[3]Tablica Q'!C45</f>
        <v>mln zł</v>
      </c>
      <c r="C39" s="106">
        <f>'[3]Tablica Q'!D45</f>
        <v>2101.0132779999999</v>
      </c>
      <c r="D39" s="106">
        <f>'[3]Tablica Q'!E45</f>
        <v>2908.1626999999999</v>
      </c>
      <c r="E39" s="106">
        <f>'[3]Tablica Q'!F45</f>
        <v>2900.4571000000001</v>
      </c>
      <c r="F39" s="106">
        <f>'[3]Tablica Q'!G45</f>
        <v>3185.6052</v>
      </c>
      <c r="G39" s="106">
        <f>'[3]Tablica Q'!H45</f>
        <v>1985.6169</v>
      </c>
      <c r="H39" s="106">
        <f>'[3]Tablica Q'!I45</f>
        <v>2597.5073000000002</v>
      </c>
      <c r="I39" s="106">
        <f>'[3]Tablica Q'!J45</f>
        <v>2760.2510999999995</v>
      </c>
      <c r="J39" s="106">
        <f>'[3]Tablica Q'!K45</f>
        <v>3587.8028000000004</v>
      </c>
      <c r="K39" s="106">
        <f>'[3]Tablica Q'!L45</f>
        <v>2056.0001999999999</v>
      </c>
      <c r="L39" s="106">
        <f>'[3]Tablica Q'!M45</f>
        <v>2801.5770000000002</v>
      </c>
      <c r="M39" s="106">
        <f>'[3]Tablica Q'!N45</f>
        <v>2840.9223999999999</v>
      </c>
      <c r="N39" s="106">
        <f>'[3]Tablica Q'!O45</f>
        <v>3352.0205999999998</v>
      </c>
    </row>
    <row r="40" spans="1:14">
      <c r="A40" s="40" t="str">
        <f>'[3]Tablica Q'!B46</f>
        <v>zasiłki dla bezrobotnych łącznie ze składkami</v>
      </c>
      <c r="B40" s="41" t="str">
        <f>'[3]Tablica Q'!C46</f>
        <v>mln zł</v>
      </c>
      <c r="C40" s="107">
        <f>'[3]Tablica Q'!D46</f>
        <v>816.40269999999987</v>
      </c>
      <c r="D40" s="107">
        <f>'[3]Tablica Q'!E46</f>
        <v>787.47260000000006</v>
      </c>
      <c r="E40" s="107">
        <f>'[3]Tablica Q'!F46</f>
        <v>708.08339999999998</v>
      </c>
      <c r="F40" s="107">
        <f>'[3]Tablica Q'!G46</f>
        <v>657.4588</v>
      </c>
      <c r="G40" s="107">
        <f>'[3]Tablica Q'!H46</f>
        <v>709.83690000000001</v>
      </c>
      <c r="H40" s="107">
        <f>'[3]Tablica Q'!I46</f>
        <v>706.15649999999994</v>
      </c>
      <c r="I40" s="107">
        <f>'[3]Tablica Q'!J46</f>
        <v>633.72140000000002</v>
      </c>
      <c r="J40" s="107">
        <f>'[3]Tablica Q'!K46</f>
        <v>588.11149999999998</v>
      </c>
      <c r="K40" s="107">
        <f>'[3]Tablica Q'!L46</f>
        <v>630.88549999999998</v>
      </c>
      <c r="L40" s="107">
        <f>'[3]Tablica Q'!M46</f>
        <v>613.36349999999993</v>
      </c>
      <c r="M40" s="107">
        <f>'[3]Tablica Q'!N46</f>
        <v>534.88350000000003</v>
      </c>
      <c r="N40" s="107">
        <f>'[3]Tablica Q'!O46</f>
        <v>503.31179999999995</v>
      </c>
    </row>
    <row r="41" spans="1:14">
      <c r="A41" s="40" t="str">
        <f>'[3]Tablica Q'!B47</f>
        <v>zasiłki przedemerytalne i świadczenia przedemerytalne</v>
      </c>
      <c r="B41" s="41" t="str">
        <f>'[3]Tablica Q'!C47</f>
        <v>mln zł</v>
      </c>
      <c r="C41" s="107">
        <f>'[3]Tablica Q'!D47</f>
        <v>589.99649999999997</v>
      </c>
      <c r="D41" s="107">
        <f>'[3]Tablica Q'!E47</f>
        <v>613.99639999999999</v>
      </c>
      <c r="E41" s="107">
        <f>'[3]Tablica Q'!F47</f>
        <v>612.49639999999999</v>
      </c>
      <c r="F41" s="107">
        <f>'[3]Tablica Q'!G47</f>
        <v>588.99630000000002</v>
      </c>
      <c r="G41" s="107">
        <f>'[3]Tablica Q'!H47</f>
        <v>575.99869999999999</v>
      </c>
      <c r="H41" s="107">
        <f>'[3]Tablica Q'!I47</f>
        <v>577.99800000000005</v>
      </c>
      <c r="I41" s="107">
        <f>'[3]Tablica Q'!J47</f>
        <v>577.99839999999995</v>
      </c>
      <c r="J41" s="107">
        <f>'[3]Tablica Q'!K47</f>
        <v>588.9982</v>
      </c>
      <c r="K41" s="107">
        <f>'[3]Tablica Q'!L47</f>
        <v>580.99900000000002</v>
      </c>
      <c r="L41" s="107">
        <f>'[3]Tablica Q'!M47</f>
        <v>581.99849999999992</v>
      </c>
      <c r="M41" s="107">
        <f>'[3]Tablica Q'!N47</f>
        <v>566.9985999999999</v>
      </c>
      <c r="N41" s="107">
        <f>'[3]Tablica Q'!O47</f>
        <v>569.99939999999992</v>
      </c>
    </row>
    <row r="42" spans="1:14">
      <c r="A42" s="40" t="str">
        <f>'[3]Tablica Q'!B48</f>
        <v xml:space="preserve">dodatki aktywizacyjne i świadczenia integracyjne </v>
      </c>
      <c r="B42" s="41" t="str">
        <f>'[3]Tablica Q'!C48</f>
        <v>mln zł</v>
      </c>
      <c r="C42" s="107">
        <f>'[3]Tablica Q'!D48</f>
        <v>35.251978000000001</v>
      </c>
      <c r="D42" s="107">
        <f>'[3]Tablica Q'!E48</f>
        <v>39.5717</v>
      </c>
      <c r="E42" s="107">
        <f>'[3]Tablica Q'!F48</f>
        <v>41.184399999999997</v>
      </c>
      <c r="F42" s="107">
        <f>'[3]Tablica Q'!G48</f>
        <v>40.40842</v>
      </c>
      <c r="G42" s="107">
        <f>'[3]Tablica Q'!H48</f>
        <v>35.654200000000003</v>
      </c>
      <c r="H42" s="107">
        <f>'[3]Tablica Q'!I48</f>
        <v>38.955200000000005</v>
      </c>
      <c r="I42" s="107">
        <f>'[3]Tablica Q'!J48</f>
        <v>38.517400000000002</v>
      </c>
      <c r="J42" s="107">
        <f>'[3]Tablica Q'!K48</f>
        <v>38.0578</v>
      </c>
      <c r="K42" s="107">
        <f>'[3]Tablica Q'!L48</f>
        <v>33.505099999999999</v>
      </c>
      <c r="L42" s="107">
        <f>'[3]Tablica Q'!M48</f>
        <v>37.567599999999999</v>
      </c>
      <c r="M42" s="107">
        <f>'[3]Tablica Q'!N48</f>
        <v>36.419000000000004</v>
      </c>
      <c r="N42" s="107">
        <f>'[3]Tablica Q'!O48</f>
        <v>37.761499999999998</v>
      </c>
    </row>
    <row r="43" spans="1:14">
      <c r="A43" s="40" t="str">
        <f>'[3]Tablica Q'!B49</f>
        <v>programy na rzecz promocji zatrudnienia</v>
      </c>
      <c r="B43" s="41" t="str">
        <f>'[3]Tablica Q'!C49</f>
        <v>mln zł</v>
      </c>
      <c r="C43" s="107">
        <f>'[3]Tablica Q'!D49</f>
        <v>613.35239999999999</v>
      </c>
      <c r="D43" s="107">
        <f>'[3]Tablica Q'!E49</f>
        <v>1319.6333</v>
      </c>
      <c r="E43" s="107">
        <f>'[3]Tablica Q'!F49</f>
        <v>1390.3955000000001</v>
      </c>
      <c r="F43" s="107">
        <f>'[3]Tablica Q'!G49</f>
        <v>1728.7752</v>
      </c>
      <c r="G43" s="107">
        <f>'[3]Tablica Q'!H49</f>
        <v>575.86130000000003</v>
      </c>
      <c r="H43" s="107">
        <f>'[3]Tablica Q'!I49</f>
        <v>1161.0810999999999</v>
      </c>
      <c r="I43" s="107">
        <f>'[3]Tablica Q'!J49</f>
        <v>1366.8458000000001</v>
      </c>
      <c r="J43" s="107">
        <f>'[3]Tablica Q'!K49</f>
        <v>2190.5387000000001</v>
      </c>
      <c r="K43" s="107">
        <f>'[3]Tablica Q'!L49</f>
        <v>720.36429999999996</v>
      </c>
      <c r="L43" s="107">
        <f>'[3]Tablica Q'!M49</f>
        <v>1457.7987000000001</v>
      </c>
      <c r="M43" s="107">
        <f>'[3]Tablica Q'!N49</f>
        <v>1544.0313999999998</v>
      </c>
      <c r="N43" s="107">
        <f>'[3]Tablica Q'!O49</f>
        <v>2048.3705</v>
      </c>
    </row>
    <row r="44" spans="1:14">
      <c r="A44" s="40" t="str">
        <f>'[3]Tablica Q'!B50</f>
        <v>pozostałe wydatki</v>
      </c>
      <c r="B44" s="41" t="str">
        <f>'[3]Tablica Q'!C50</f>
        <v>mln zł</v>
      </c>
      <c r="C44" s="107">
        <f>'[3]Tablica Q'!D50</f>
        <v>46.009699999999995</v>
      </c>
      <c r="D44" s="107">
        <f>'[3]Tablica Q'!E50</f>
        <v>147.48869999999999</v>
      </c>
      <c r="E44" s="107">
        <f>'[3]Tablica Q'!F50</f>
        <v>148.2974000000001</v>
      </c>
      <c r="F44" s="107">
        <f>'[3]Tablica Q'!G50</f>
        <v>169.96648000000002</v>
      </c>
      <c r="G44" s="107">
        <f>'[3]Tablica Q'!H50</f>
        <v>88.265799999999999</v>
      </c>
      <c r="H44" s="107">
        <f>'[3]Tablica Q'!I50</f>
        <v>113.31649999999999</v>
      </c>
      <c r="I44" s="107">
        <f>'[3]Tablica Q'!J50</f>
        <v>143.16809999999992</v>
      </c>
      <c r="J44" s="107">
        <f>'[3]Tablica Q'!K50</f>
        <v>182.09660000000002</v>
      </c>
      <c r="K44" s="107">
        <f>'[3]Tablica Q'!L50</f>
        <v>90.246300000000005</v>
      </c>
      <c r="L44" s="107">
        <f>'[3]Tablica Q'!M50</f>
        <v>110.84870000000001</v>
      </c>
      <c r="M44" s="107">
        <f>'[3]Tablica Q'!N50</f>
        <v>158.5899</v>
      </c>
      <c r="N44" s="107">
        <f>'[3]Tablica Q'!O50</f>
        <v>192.57740000000001</v>
      </c>
    </row>
    <row r="45" spans="1:14">
      <c r="A45" s="109" t="str">
        <f>'[3]Tablica Q'!B51</f>
        <v>Wynik</v>
      </c>
      <c r="B45" s="76" t="str">
        <f>'[3]Tablica Q'!C51</f>
        <v>mln zł</v>
      </c>
      <c r="C45" s="110">
        <f>'[3]Tablica Q'!D51</f>
        <v>404.02172200000007</v>
      </c>
      <c r="D45" s="110">
        <f>'[3]Tablica Q'!E51</f>
        <v>-258.45780000000002</v>
      </c>
      <c r="E45" s="110">
        <f>'[3]Tablica Q'!F51</f>
        <v>-382.1696</v>
      </c>
      <c r="F45" s="110">
        <f>'[3]Tablica Q'!G51</f>
        <v>76.037400000001128</v>
      </c>
      <c r="G45" s="110">
        <f>'[3]Tablica Q'!H51</f>
        <v>1026.5407</v>
      </c>
      <c r="H45" s="110">
        <f>'[3]Tablica Q'!I51</f>
        <v>147.23826000000011</v>
      </c>
      <c r="I45" s="110">
        <f>'[3]Tablica Q'!J51</f>
        <v>-261.63329999999991</v>
      </c>
      <c r="J45" s="110">
        <f>'[3]Tablica Q'!K51</f>
        <v>-1000.0923</v>
      </c>
      <c r="K45" s="110">
        <f>'[3]Tablica Q'!L51</f>
        <v>682.46559999999999</v>
      </c>
      <c r="L45" s="110">
        <f>'[3]Tablica Q'!M51</f>
        <v>-129.13749999999993</v>
      </c>
      <c r="M45" s="110">
        <f>'[3]Tablica Q'!N51</f>
        <v>430.80060000000009</v>
      </c>
      <c r="N45" s="110">
        <f>'[3]Tablica Q'!O51</f>
        <v>102.27550000000011</v>
      </c>
    </row>
    <row r="46" spans="1:14">
      <c r="A46" s="30"/>
      <c r="B46" s="31"/>
      <c r="C46" s="104"/>
      <c r="D46" s="104"/>
      <c r="E46" s="104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1:14" ht="15">
      <c r="A47" s="208" t="str">
        <f>'[3]Tablica Q'!B53</f>
        <v>NARODOWY FUNDUSZ ZDROWIA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</row>
    <row r="48" spans="1:14">
      <c r="A48" s="34"/>
      <c r="B48" s="35"/>
      <c r="C48" s="36" t="str">
        <f>'[3]Tablica Q'!D54</f>
        <v>I kw. 2014</v>
      </c>
      <c r="D48" s="36" t="str">
        <f>'[3]Tablica Q'!E54</f>
        <v>II kw. 2014</v>
      </c>
      <c r="E48" s="36" t="str">
        <f>'[3]Tablica Q'!F54</f>
        <v>III kw. 2014</v>
      </c>
      <c r="F48" s="36" t="str">
        <f>'[3]Tablica Q'!G54</f>
        <v>IV kw. 2014</v>
      </c>
      <c r="G48" s="36" t="str">
        <f>'[3]Tablica Q'!H54</f>
        <v>I kw. 2015</v>
      </c>
      <c r="H48" s="36" t="str">
        <f>'[3]Tablica Q'!I54</f>
        <v>II kw. 2015</v>
      </c>
      <c r="I48" s="36" t="str">
        <f>'[3]Tablica Q'!J54</f>
        <v>III kw. 2015</v>
      </c>
      <c r="J48" s="36" t="str">
        <f>'[3]Tablica Q'!K54</f>
        <v>IV kw. 2015</v>
      </c>
      <c r="K48" s="36" t="str">
        <f>'[3]Tablica Q'!L54</f>
        <v>I kw. 2016</v>
      </c>
      <c r="L48" s="36" t="str">
        <f>'[3]Tablica Q'!M54</f>
        <v>II kw. 2016</v>
      </c>
      <c r="M48" s="36" t="str">
        <f>'[3]Tablica Q'!N54</f>
        <v>III kw. 2016</v>
      </c>
      <c r="N48" s="36" t="str">
        <f>'[3]Tablica Q'!O54</f>
        <v>IV kw. 2016</v>
      </c>
    </row>
    <row r="49" spans="1:14">
      <c r="A49" s="30" t="str">
        <f>'[3]Tablica Q'!B55</f>
        <v>Przychody</v>
      </c>
      <c r="B49" s="37" t="str">
        <f>'[3]Tablica Q'!C55</f>
        <v>mln zł</v>
      </c>
      <c r="C49" s="106">
        <f>'[3]Tablica Q'!D55</f>
        <v>16745.384620000001</v>
      </c>
      <c r="D49" s="106">
        <f>'[3]Tablica Q'!E55</f>
        <v>16563.65826</v>
      </c>
      <c r="E49" s="106">
        <f>'[3]Tablica Q'!F55</f>
        <v>16576.566780000001</v>
      </c>
      <c r="F49" s="106">
        <f>'[3]Tablica Q'!G55</f>
        <v>17078.857739999999</v>
      </c>
      <c r="G49" s="106">
        <f>'[3]Tablica Q'!H55</f>
        <v>17330.166649999999</v>
      </c>
      <c r="H49" s="106">
        <f>'[3]Tablica Q'!I55</f>
        <v>17177.246609999998</v>
      </c>
      <c r="I49" s="106">
        <f>'[3]Tablica Q'!J55</f>
        <v>17369.517619999999</v>
      </c>
      <c r="J49" s="106">
        <f>'[3]Tablica Q'!K55</f>
        <v>18163.23315</v>
      </c>
      <c r="K49" s="106">
        <f>'[3]Tablica Q'!L55</f>
        <v>18105.7222</v>
      </c>
      <c r="L49" s="106">
        <f>'[3]Tablica Q'!M55</f>
        <v>17951.316229999997</v>
      </c>
      <c r="M49" s="106">
        <f>'[3]Tablica Q'!N55</f>
        <v>18257.617890000001</v>
      </c>
      <c r="N49" s="106">
        <f>'[3]Tablica Q'!O55</f>
        <v>19263.877110000001</v>
      </c>
    </row>
    <row r="50" spans="1:14">
      <c r="A50" s="40" t="str">
        <f>'[3]Tablica Q'!B56</f>
        <v>ze składek</v>
      </c>
      <c r="B50" s="41" t="str">
        <f>'[3]Tablica Q'!C56</f>
        <v>mln zł</v>
      </c>
      <c r="C50" s="107">
        <f>'[3]Tablica Q'!D56</f>
        <v>16157.046610000001</v>
      </c>
      <c r="D50" s="107">
        <f>'[3]Tablica Q'!E56</f>
        <v>15947.342500000001</v>
      </c>
      <c r="E50" s="107">
        <f>'[3]Tablica Q'!F56</f>
        <v>15899.561290000001</v>
      </c>
      <c r="F50" s="107">
        <f>'[3]Tablica Q'!G56</f>
        <v>16559.02953</v>
      </c>
      <c r="G50" s="107">
        <f>'[3]Tablica Q'!H56</f>
        <v>16729.990149999998</v>
      </c>
      <c r="H50" s="107">
        <f>'[3]Tablica Q'!I56</f>
        <v>16502.247790000001</v>
      </c>
      <c r="I50" s="107">
        <f>'[3]Tablica Q'!J56</f>
        <v>16548.386420000003</v>
      </c>
      <c r="J50" s="107">
        <f>'[3]Tablica Q'!K56</f>
        <v>17280.702239999999</v>
      </c>
      <c r="K50" s="107">
        <f>'[3]Tablica Q'!L56</f>
        <v>17463.48301</v>
      </c>
      <c r="L50" s="107">
        <f>'[3]Tablica Q'!M56</f>
        <v>17259.817439999999</v>
      </c>
      <c r="M50" s="107">
        <f>'[3]Tablica Q'!N56</f>
        <v>17326.582979999999</v>
      </c>
      <c r="N50" s="107">
        <f>'[3]Tablica Q'!O56</f>
        <v>18046.748619999998</v>
      </c>
    </row>
    <row r="51" spans="1:14">
      <c r="A51" s="40" t="str">
        <f>'[3]Tablica Q'!B57</f>
        <v>pozostałe z działalności</v>
      </c>
      <c r="B51" s="41" t="str">
        <f>'[3]Tablica Q'!C57</f>
        <v>mln zł</v>
      </c>
      <c r="C51" s="107">
        <f>'[3]Tablica Q'!D57</f>
        <v>520.94650000000001</v>
      </c>
      <c r="D51" s="107">
        <f>'[3]Tablica Q'!E57</f>
        <v>520.55875000000003</v>
      </c>
      <c r="E51" s="107">
        <f>'[3]Tablica Q'!F57</f>
        <v>600.34092999999996</v>
      </c>
      <c r="F51" s="107">
        <f>'[3]Tablica Q'!G57</f>
        <v>428.14125000000001</v>
      </c>
      <c r="G51" s="107">
        <f>'[3]Tablica Q'!H57</f>
        <v>535.07452000000001</v>
      </c>
      <c r="H51" s="107">
        <f>'[3]Tablica Q'!I57</f>
        <v>606.96844999999996</v>
      </c>
      <c r="I51" s="107">
        <f>'[3]Tablica Q'!J57</f>
        <v>693.15257000000008</v>
      </c>
      <c r="J51" s="107">
        <f>'[3]Tablica Q'!K57</f>
        <v>805.49441999999999</v>
      </c>
      <c r="K51" s="107">
        <f>'[3]Tablica Q'!L57</f>
        <v>599.1985699999999</v>
      </c>
      <c r="L51" s="107">
        <f>'[3]Tablica Q'!M57</f>
        <v>634.24540000000002</v>
      </c>
      <c r="M51" s="107">
        <f>'[3]Tablica Q'!N57</f>
        <v>762.51935000000003</v>
      </c>
      <c r="N51" s="107">
        <f>'[3]Tablica Q'!O57</f>
        <v>1135.2185400000001</v>
      </c>
    </row>
    <row r="52" spans="1:14">
      <c r="A52" s="40" t="str">
        <f>'[3]Tablica Q'!B58</f>
        <v>pozostałe przychody</v>
      </c>
      <c r="B52" s="41" t="str">
        <f>'[3]Tablica Q'!C58</f>
        <v>mln zł</v>
      </c>
      <c r="C52" s="107">
        <f>'[3]Tablica Q'!D58</f>
        <v>50.505179999999996</v>
      </c>
      <c r="D52" s="107">
        <f>'[3]Tablica Q'!E58</f>
        <v>72.670330000000007</v>
      </c>
      <c r="E52" s="107">
        <f>'[3]Tablica Q'!F58</f>
        <v>47.451340000000002</v>
      </c>
      <c r="F52" s="107">
        <f>'[3]Tablica Q'!G58</f>
        <v>60.212580000000003</v>
      </c>
      <c r="G52" s="107">
        <f>'[3]Tablica Q'!H58</f>
        <v>46.130560000000003</v>
      </c>
      <c r="H52" s="107">
        <f>'[3]Tablica Q'!I58</f>
        <v>48.707179999999994</v>
      </c>
      <c r="I52" s="107">
        <f>'[3]Tablica Q'!J58</f>
        <v>107.14881</v>
      </c>
      <c r="J52" s="107">
        <f>'[3]Tablica Q'!K58</f>
        <v>46.950159999999997</v>
      </c>
      <c r="K52" s="107">
        <f>'[3]Tablica Q'!L58</f>
        <v>29.444110000000002</v>
      </c>
      <c r="L52" s="107">
        <f>'[3]Tablica Q'!M58</f>
        <v>39.442700000000002</v>
      </c>
      <c r="M52" s="107">
        <f>'[3]Tablica Q'!N58</f>
        <v>147.73579999999998</v>
      </c>
      <c r="N52" s="107">
        <f>'[3]Tablica Q'!O58</f>
        <v>57.460340000000002</v>
      </c>
    </row>
    <row r="53" spans="1:14">
      <c r="A53" s="40" t="str">
        <f>'[3]Tablica Q'!B59</f>
        <v>przychody finansowe</v>
      </c>
      <c r="B53" s="41" t="str">
        <f>'[3]Tablica Q'!C59</f>
        <v>mln zł</v>
      </c>
      <c r="C53" s="107">
        <f>'[3]Tablica Q'!D59</f>
        <v>16.886330000000001</v>
      </c>
      <c r="D53" s="107">
        <f>'[3]Tablica Q'!E59</f>
        <v>23.086680000000001</v>
      </c>
      <c r="E53" s="107">
        <f>'[3]Tablica Q'!F59</f>
        <v>29.21322</v>
      </c>
      <c r="F53" s="107">
        <f>'[3]Tablica Q'!G59</f>
        <v>31.474379999999996</v>
      </c>
      <c r="G53" s="107">
        <f>'[3]Tablica Q'!H59</f>
        <v>18.971420000000002</v>
      </c>
      <c r="H53" s="107">
        <f>'[3]Tablica Q'!I59</f>
        <v>19.323189999999997</v>
      </c>
      <c r="I53" s="107">
        <f>'[3]Tablica Q'!J59</f>
        <v>20.829819999999998</v>
      </c>
      <c r="J53" s="107">
        <f>'[3]Tablica Q'!K59</f>
        <v>30.08633</v>
      </c>
      <c r="K53" s="107">
        <f>'[3]Tablica Q'!L59</f>
        <v>13.59651</v>
      </c>
      <c r="L53" s="107">
        <f>'[3]Tablica Q'!M59</f>
        <v>17.810690000000001</v>
      </c>
      <c r="M53" s="107">
        <f>'[3]Tablica Q'!N59</f>
        <v>20.77976</v>
      </c>
      <c r="N53" s="107">
        <f>'[3]Tablica Q'!O59</f>
        <v>24.44961</v>
      </c>
    </row>
    <row r="54" spans="1:14">
      <c r="A54" s="30" t="str">
        <f>'[3]Tablica Q'!B60</f>
        <v xml:space="preserve">Koszty </v>
      </c>
      <c r="B54" s="37" t="str">
        <f>'[3]Tablica Q'!C60</f>
        <v>mln zł</v>
      </c>
      <c r="C54" s="106">
        <f>'[3]Tablica Q'!D60</f>
        <v>15560.1854</v>
      </c>
      <c r="D54" s="106">
        <f>'[3]Tablica Q'!E60</f>
        <v>16230.949799999999</v>
      </c>
      <c r="E54" s="106">
        <f>'[3]Tablica Q'!F60</f>
        <v>16199.03491</v>
      </c>
      <c r="F54" s="106">
        <f>'[3]Tablica Q'!G60</f>
        <v>17161.096219999999</v>
      </c>
      <c r="G54" s="106">
        <f>'[3]Tablica Q'!H60</f>
        <v>16159.003790000001</v>
      </c>
      <c r="H54" s="106">
        <f>'[3]Tablica Q'!I60</f>
        <v>16993.216189999999</v>
      </c>
      <c r="I54" s="106">
        <f>'[3]Tablica Q'!J60</f>
        <v>16705.421600000001</v>
      </c>
      <c r="J54" s="106">
        <f>'[3]Tablica Q'!K60</f>
        <v>19182.188009999998</v>
      </c>
      <c r="K54" s="106">
        <f>'[3]Tablica Q'!L60</f>
        <v>17003.097159999998</v>
      </c>
      <c r="L54" s="106">
        <f>'[3]Tablica Q'!M60</f>
        <v>17982.208279999999</v>
      </c>
      <c r="M54" s="106">
        <f>'[3]Tablica Q'!N60</f>
        <v>18261.500690000001</v>
      </c>
      <c r="N54" s="106">
        <f>'[3]Tablica Q'!O60</f>
        <v>19245.970450000001</v>
      </c>
    </row>
    <row r="55" spans="1:14">
      <c r="A55" s="40" t="str">
        <f>'[3]Tablica Q'!B61</f>
        <v>świadczeń zdrowotnych</v>
      </c>
      <c r="B55" s="41" t="str">
        <f>'[3]Tablica Q'!C61</f>
        <v>mln zł</v>
      </c>
      <c r="C55" s="107">
        <f>'[3]Tablica Q'!D61</f>
        <v>14743.8565</v>
      </c>
      <c r="D55" s="107">
        <f>'[3]Tablica Q'!E61</f>
        <v>15363.391100000001</v>
      </c>
      <c r="E55" s="107">
        <f>'[3]Tablica Q'!F61</f>
        <v>15348.851489999999</v>
      </c>
      <c r="F55" s="107">
        <f>'[3]Tablica Q'!G61</f>
        <v>16922.58065</v>
      </c>
      <c r="G55" s="107">
        <f>'[3]Tablica Q'!H61</f>
        <v>15311.827600000001</v>
      </c>
      <c r="H55" s="107">
        <f>'[3]Tablica Q'!I61</f>
        <v>16155.3194</v>
      </c>
      <c r="I55" s="107">
        <f>'[3]Tablica Q'!J61</f>
        <v>16367.819299999999</v>
      </c>
      <c r="J55" s="107">
        <f>'[3]Tablica Q'!K61</f>
        <v>18422.911829999997</v>
      </c>
      <c r="K55" s="107">
        <f>'[3]Tablica Q'!L61</f>
        <v>16177.00231</v>
      </c>
      <c r="L55" s="107">
        <f>'[3]Tablica Q'!M61</f>
        <v>17112.427950000001</v>
      </c>
      <c r="M55" s="107">
        <f>'[3]Tablica Q'!N61</f>
        <v>17356.672559999999</v>
      </c>
      <c r="N55" s="107">
        <f>'[3]Tablica Q'!O61</f>
        <v>18941.573939999998</v>
      </c>
    </row>
    <row r="56" spans="1:14">
      <c r="A56" s="40" t="str">
        <f>'[3]Tablica Q'!B62</f>
        <v>pozostałe koszty realizacji zadań</v>
      </c>
      <c r="B56" s="41" t="str">
        <f>'[3]Tablica Q'!C62</f>
        <v>mln zł</v>
      </c>
      <c r="C56" s="107">
        <f>'[3]Tablica Q'!D62</f>
        <v>611.21822999999995</v>
      </c>
      <c r="D56" s="107">
        <f>'[3]Tablica Q'!E62</f>
        <v>616.91182000000003</v>
      </c>
      <c r="E56" s="107">
        <f>'[3]Tablica Q'!F62</f>
        <v>623.53087000000005</v>
      </c>
      <c r="F56" s="107">
        <f>'[3]Tablica Q'!G62</f>
        <v>-13.713520000000017</v>
      </c>
      <c r="G56" s="107">
        <f>'[3]Tablica Q'!H62</f>
        <v>619.9235799999999</v>
      </c>
      <c r="H56" s="107">
        <f>'[3]Tablica Q'!I62</f>
        <v>625.73639000000003</v>
      </c>
      <c r="I56" s="107">
        <f>'[3]Tablica Q'!J62</f>
        <v>131.9495</v>
      </c>
      <c r="J56" s="107">
        <f>'[3]Tablica Q'!K62</f>
        <v>466.74599999999998</v>
      </c>
      <c r="K56" s="107">
        <f>'[3]Tablica Q'!L62</f>
        <v>635.36463000000003</v>
      </c>
      <c r="L56" s="107">
        <f>'[3]Tablica Q'!M62</f>
        <v>635.94281000000001</v>
      </c>
      <c r="M56" s="107">
        <f>'[3]Tablica Q'!N62</f>
        <v>671.09284000000002</v>
      </c>
      <c r="N56" s="107">
        <f>'[3]Tablica Q'!O62</f>
        <v>35.774689999999964</v>
      </c>
    </row>
    <row r="57" spans="1:14">
      <c r="A57" s="40" t="str">
        <f>'[3]Tablica Q'!B63</f>
        <v>koszty administracyjne</v>
      </c>
      <c r="B57" s="41" t="str">
        <f>'[3]Tablica Q'!C63</f>
        <v>mln zł</v>
      </c>
      <c r="C57" s="107">
        <f>'[3]Tablica Q'!D63</f>
        <v>152.14288999999999</v>
      </c>
      <c r="D57" s="107">
        <f>'[3]Tablica Q'!E63</f>
        <v>152.80682000000002</v>
      </c>
      <c r="E57" s="107">
        <f>'[3]Tablica Q'!F63</f>
        <v>152.22254000000001</v>
      </c>
      <c r="F57" s="107">
        <f>'[3]Tablica Q'!G63</f>
        <v>169.73772</v>
      </c>
      <c r="G57" s="107">
        <f>'[3]Tablica Q'!H63</f>
        <v>148.25873999999999</v>
      </c>
      <c r="H57" s="107">
        <f>'[3]Tablica Q'!I63</f>
        <v>165.9898</v>
      </c>
      <c r="I57" s="107">
        <f>'[3]Tablica Q'!J63</f>
        <v>155.37567000000001</v>
      </c>
      <c r="J57" s="107">
        <f>'[3]Tablica Q'!K63</f>
        <v>157.84691000000001</v>
      </c>
      <c r="K57" s="107">
        <f>'[3]Tablica Q'!L63</f>
        <v>148.41076000000001</v>
      </c>
      <c r="L57" s="107">
        <f>'[3]Tablica Q'!M63</f>
        <v>153.57536999999999</v>
      </c>
      <c r="M57" s="107">
        <f>'[3]Tablica Q'!N63</f>
        <v>155.37709000000001</v>
      </c>
      <c r="N57" s="107">
        <f>'[3]Tablica Q'!O63</f>
        <v>170.06125</v>
      </c>
    </row>
    <row r="58" spans="1:14">
      <c r="A58" s="40" t="str">
        <f>'[3]Tablica Q'!B64</f>
        <v>pozostałe koszty</v>
      </c>
      <c r="B58" s="41" t="str">
        <f>'[3]Tablica Q'!C64</f>
        <v>mln zł</v>
      </c>
      <c r="C58" s="107">
        <f>'[3]Tablica Q'!D64</f>
        <v>52.967780000000005</v>
      </c>
      <c r="D58" s="107">
        <f>'[3]Tablica Q'!E64</f>
        <v>97.840059999999994</v>
      </c>
      <c r="E58" s="107">
        <f>'[3]Tablica Q'!F64</f>
        <v>74.430009999999996</v>
      </c>
      <c r="F58" s="107">
        <f>'[3]Tablica Q'!G64</f>
        <v>82.491369999999989</v>
      </c>
      <c r="G58" s="107">
        <f>'[3]Tablica Q'!H64</f>
        <v>78.993869999999987</v>
      </c>
      <c r="H58" s="107">
        <f>'[3]Tablica Q'!I64</f>
        <v>46.1706</v>
      </c>
      <c r="I58" s="107">
        <f>'[3]Tablica Q'!J64</f>
        <v>50.27713</v>
      </c>
      <c r="J58" s="107">
        <f>'[3]Tablica Q'!K64</f>
        <v>134.68326999999999</v>
      </c>
      <c r="K58" s="107">
        <f>'[3]Tablica Q'!L64</f>
        <v>42.319459999999999</v>
      </c>
      <c r="L58" s="107">
        <f>'[3]Tablica Q'!M64</f>
        <v>80.262150000000005</v>
      </c>
      <c r="M58" s="107">
        <f>'[3]Tablica Q'!N64</f>
        <v>78.358199999999997</v>
      </c>
      <c r="N58" s="107">
        <f>'[3]Tablica Q'!O64</f>
        <v>98.560569999999998</v>
      </c>
    </row>
    <row r="59" spans="1:14">
      <c r="A59" s="109" t="str">
        <f>'[3]Tablica Q'!B65</f>
        <v>Wynik</v>
      </c>
      <c r="B59" s="76" t="str">
        <f>'[3]Tablica Q'!C65</f>
        <v>mln zł</v>
      </c>
      <c r="C59" s="110">
        <f>'[3]Tablica Q'!D65</f>
        <v>1185.1992200000029</v>
      </c>
      <c r="D59" s="110">
        <f>'[3]Tablica Q'!E65</f>
        <v>332.70845999999688</v>
      </c>
      <c r="E59" s="110">
        <f>'[3]Tablica Q'!F65</f>
        <v>377.53187000000025</v>
      </c>
      <c r="F59" s="110">
        <f>'[3]Tablica Q'!G65</f>
        <v>-82.238479999999413</v>
      </c>
      <c r="G59" s="110">
        <f>'[3]Tablica Q'!H65</f>
        <v>1171.1628599999981</v>
      </c>
      <c r="H59" s="110">
        <f>'[3]Tablica Q'!I65</f>
        <v>184.0304199999992</v>
      </c>
      <c r="I59" s="110">
        <f>'[3]Tablica Q'!J65</f>
        <v>664.09602000000018</v>
      </c>
      <c r="J59" s="110">
        <f>'[3]Tablica Q'!K65</f>
        <v>-1018.9548599999971</v>
      </c>
      <c r="K59" s="110">
        <f>'[3]Tablica Q'!L65</f>
        <v>1102.6250400000001</v>
      </c>
      <c r="L59" s="110">
        <f>'[3]Tablica Q'!M65</f>
        <v>-30.892050000000374</v>
      </c>
      <c r="M59" s="110">
        <f>'[3]Tablica Q'!N65</f>
        <v>-3.8827999999991789</v>
      </c>
      <c r="N59" s="110">
        <f>'[3]Tablica Q'!O65</f>
        <v>17.906659999996066</v>
      </c>
    </row>
    <row r="60" spans="1:14">
      <c r="A60" s="30"/>
      <c r="B60" s="31"/>
      <c r="C60" s="104"/>
      <c r="D60" s="104"/>
      <c r="E60" s="104"/>
      <c r="F60" s="105"/>
      <c r="G60" s="105"/>
      <c r="H60" s="105"/>
      <c r="I60" s="105"/>
      <c r="J60" s="105"/>
      <c r="K60" s="105"/>
      <c r="L60" s="105"/>
      <c r="M60" s="105"/>
      <c r="N60" s="105"/>
    </row>
    <row r="61" spans="1:14" ht="15.75">
      <c r="A61" s="210" t="str">
        <f>'[3]Tablica Q'!B67</f>
        <v>TAB. 11.    PODSTAWOWE DANE Z ZAKRESU FINANSÓW PUBLICZNYCH (PAŃSTWOWE FUNDUSZE CELOWE)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103"/>
    </row>
    <row r="62" spans="1:14">
      <c r="A62" s="30"/>
      <c r="B62" s="31"/>
      <c r="C62" s="104"/>
      <c r="D62" s="104"/>
      <c r="E62" s="104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1:14" ht="15">
      <c r="A63" s="208" t="str">
        <f>'[3]Tablica Q'!B69</f>
        <v>FUNDUSZ UBEZPIECZEŃ SPOŁECZNYCH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</row>
    <row r="64" spans="1:14">
      <c r="A64" s="34"/>
      <c r="B64" s="35"/>
      <c r="C64" s="36" t="str">
        <f>'[3]Tablica Q'!D70</f>
        <v>I kw. 2014</v>
      </c>
      <c r="D64" s="36" t="str">
        <f>'[3]Tablica Q'!E70</f>
        <v>II kw. 2014</v>
      </c>
      <c r="E64" s="36" t="str">
        <f>'[3]Tablica Q'!F70</f>
        <v>III kw. 2014</v>
      </c>
      <c r="F64" s="36" t="str">
        <f>'[3]Tablica Q'!G70</f>
        <v>IV kw. 2014</v>
      </c>
      <c r="G64" s="36" t="str">
        <f>'[3]Tablica Q'!H70</f>
        <v>I kw. 2015</v>
      </c>
      <c r="H64" s="36" t="str">
        <f>'[3]Tablica Q'!I70</f>
        <v>II kw. 2015</v>
      </c>
      <c r="I64" s="36" t="str">
        <f>'[3]Tablica Q'!J70</f>
        <v>III kw. 2015</v>
      </c>
      <c r="J64" s="36" t="str">
        <f>'[3]Tablica Q'!K70</f>
        <v>IV kw. 2015</v>
      </c>
      <c r="K64" s="36" t="str">
        <f>'[3]Tablica Q'!L70</f>
        <v>I kw. 2016</v>
      </c>
      <c r="L64" s="36" t="str">
        <f>'[3]Tablica Q'!M70</f>
        <v>II kw. 2016</v>
      </c>
      <c r="M64" s="36" t="str">
        <f>'[3]Tablica Q'!N70</f>
        <v>III kw. 2016</v>
      </c>
      <c r="N64" s="36" t="str">
        <f>'[3]Tablica Q'!O70</f>
        <v>IV kw. 2016</v>
      </c>
    </row>
    <row r="65" spans="1:14">
      <c r="A65" s="30" t="str">
        <f>'[3]Tablica Q'!B71</f>
        <v>Przychody</v>
      </c>
      <c r="B65" s="37" t="str">
        <f>'[3]Tablica Q'!C71</f>
        <v xml:space="preserve"> r/r</v>
      </c>
      <c r="C65" s="107">
        <f>'[3]Tablica Q'!D71</f>
        <v>5.0160806669543376</v>
      </c>
      <c r="D65" s="107">
        <f>'[3]Tablica Q'!E71</f>
        <v>12.856983294584808</v>
      </c>
      <c r="E65" s="107">
        <f>'[3]Tablica Q'!F71</f>
        <v>-5.4690911874599806</v>
      </c>
      <c r="F65" s="107">
        <f>'[3]Tablica Q'!G71</f>
        <v>-18.013188204114968</v>
      </c>
      <c r="G65" s="107">
        <f>'[3]Tablica Q'!H71</f>
        <v>4.2620736849199972</v>
      </c>
      <c r="H65" s="107">
        <f>'[3]Tablica Q'!I71</f>
        <v>3.3998266055764219</v>
      </c>
      <c r="I65" s="107">
        <f>'[3]Tablica Q'!J71</f>
        <v>8.7767128760014828</v>
      </c>
      <c r="J65" s="107">
        <f>'[3]Tablica Q'!K71</f>
        <v>4.1676139551039881</v>
      </c>
      <c r="K65" s="107">
        <f>'[3]Tablica Q'!L71</f>
        <v>4.1980139526043558</v>
      </c>
      <c r="L65" s="107">
        <f>'[3]Tablica Q'!M71</f>
        <v>9.1315793299046533</v>
      </c>
      <c r="M65" s="107">
        <f>'[3]Tablica Q'!N71</f>
        <v>6.3416842832812961</v>
      </c>
      <c r="N65" s="107">
        <f>'[3]Tablica Q'!O71</f>
        <v>5.925070174695108</v>
      </c>
    </row>
    <row r="66" spans="1:14">
      <c r="A66" s="40" t="str">
        <f>'[3]Tablica Q'!B72</f>
        <v>ze składek</v>
      </c>
      <c r="B66" s="41" t="str">
        <f>'[3]Tablica Q'!C72</f>
        <v xml:space="preserve"> r/r</v>
      </c>
      <c r="C66" s="107">
        <f>'[3]Tablica Q'!D72</f>
        <v>-0.92436809962768507</v>
      </c>
      <c r="D66" s="107">
        <f>'[3]Tablica Q'!E72</f>
        <v>0.15867096117987955</v>
      </c>
      <c r="E66" s="107">
        <f>'[3]Tablica Q'!F72</f>
        <v>3.8133744523745321</v>
      </c>
      <c r="F66" s="107">
        <f>'[3]Tablica Q'!G72</f>
        <v>9.647053128736232</v>
      </c>
      <c r="G66" s="107">
        <f>'[3]Tablica Q'!H72</f>
        <v>11.605808849680926</v>
      </c>
      <c r="H66" s="107">
        <f>'[3]Tablica Q'!I72</f>
        <v>12.416047708333451</v>
      </c>
      <c r="I66" s="107">
        <f>'[3]Tablica Q'!J72</f>
        <v>7.9172505165266926</v>
      </c>
      <c r="J66" s="107">
        <f>'[3]Tablica Q'!K72</f>
        <v>4.604211412676662</v>
      </c>
      <c r="K66" s="107">
        <f>'[3]Tablica Q'!L72</f>
        <v>5.2221360426275538</v>
      </c>
      <c r="L66" s="107">
        <f>'[3]Tablica Q'!M72</f>
        <v>6.3032974722962081</v>
      </c>
      <c r="M66" s="107">
        <f>'[3]Tablica Q'!N72</f>
        <v>6.6448025359919143</v>
      </c>
      <c r="N66" s="107">
        <f>'[3]Tablica Q'!O72</f>
        <v>6.9676473351069461</v>
      </c>
    </row>
    <row r="67" spans="1:14">
      <c r="A67" s="40" t="str">
        <f>'[3]Tablica Q'!B73</f>
        <v>dotacje z budżetu</v>
      </c>
      <c r="B67" s="41" t="str">
        <f>'[3]Tablica Q'!C73</f>
        <v xml:space="preserve"> r/r</v>
      </c>
      <c r="C67" s="107">
        <f>'[3]Tablica Q'!D73</f>
        <v>0.13020305736543492</v>
      </c>
      <c r="D67" s="107">
        <f>'[3]Tablica Q'!E73</f>
        <v>148.47405438832394</v>
      </c>
      <c r="E67" s="107">
        <f>'[3]Tablica Q'!F73</f>
        <v>-27.121196141174039</v>
      </c>
      <c r="F67" s="107">
        <f>'[3]Tablica Q'!G73</f>
        <v>-80.655547073915059</v>
      </c>
      <c r="G67" s="107">
        <f>'[3]Tablica Q'!H73</f>
        <v>13.070465511301421</v>
      </c>
      <c r="H67" s="107">
        <f>'[3]Tablica Q'!I73</f>
        <v>-7.4761818213439994</v>
      </c>
      <c r="I67" s="107">
        <f>'[3]Tablica Q'!J73</f>
        <v>56.692989062140356</v>
      </c>
      <c r="J67" s="107">
        <f>'[3]Tablica Q'!K73</f>
        <v>289.73579274951737</v>
      </c>
      <c r="K67" s="107">
        <f>'[3]Tablica Q'!L73</f>
        <v>0.65526186385831409</v>
      </c>
      <c r="L67" s="107">
        <f>'[3]Tablica Q'!M73</f>
        <v>18.393681627380218</v>
      </c>
      <c r="M67" s="107">
        <f>'[3]Tablica Q'!N73</f>
        <v>4.9656908321519921</v>
      </c>
      <c r="N67" s="107">
        <f>'[3]Tablica Q'!O73</f>
        <v>5.0093452157858707</v>
      </c>
    </row>
    <row r="68" spans="1:14">
      <c r="A68" s="40" t="str">
        <f>'[3]Tablica Q'!B74</f>
        <v>refundacja z tytułu przekazania składek do OFE</v>
      </c>
      <c r="B68" s="41" t="str">
        <f>'[3]Tablica Q'!C74</f>
        <v xml:space="preserve"> r/r</v>
      </c>
      <c r="C68" s="107">
        <f>'[3]Tablica Q'!D74</f>
        <v>28.419904061431538</v>
      </c>
      <c r="D68" s="107">
        <f>'[3]Tablica Q'!E74</f>
        <v>30.397986240160719</v>
      </c>
      <c r="E68" s="107">
        <f>'[3]Tablica Q'!F74</f>
        <v>-60.599982118038938</v>
      </c>
      <c r="F68" s="107">
        <f>'[3]Tablica Q'!G74</f>
        <v>-67.959026965362966</v>
      </c>
      <c r="G68" s="107">
        <f>'[3]Tablica Q'!H74</f>
        <v>-75.644596580074406</v>
      </c>
      <c r="H68" s="107">
        <f>'[3]Tablica Q'!I74</f>
        <v>-73.944676180945095</v>
      </c>
      <c r="I68" s="107">
        <f>'[3]Tablica Q'!J74</f>
        <v>-48.078125115394386</v>
      </c>
      <c r="J68" s="107">
        <f>'[3]Tablica Q'!K74</f>
        <v>10.38195810622291</v>
      </c>
      <c r="K68" s="107">
        <f>'[3]Tablica Q'!L74</f>
        <v>4.3703993685061562</v>
      </c>
      <c r="L68" s="107">
        <f>'[3]Tablica Q'!M74</f>
        <v>14.212361697806955</v>
      </c>
      <c r="M68" s="107">
        <f>'[3]Tablica Q'!N74</f>
        <v>-0.61575940642964611</v>
      </c>
      <c r="N68" s="107">
        <f>'[3]Tablica Q'!O74</f>
        <v>-8.8541049989343605</v>
      </c>
    </row>
    <row r="69" spans="1:14">
      <c r="A69" s="40" t="str">
        <f>'[3]Tablica Q'!B75</f>
        <v>pozostałe</v>
      </c>
      <c r="B69" s="41" t="str">
        <f>'[3]Tablica Q'!C75</f>
        <v xml:space="preserve"> r/r</v>
      </c>
      <c r="C69" s="107">
        <f>'[3]Tablica Q'!D75</f>
        <v>582.54420517034498</v>
      </c>
      <c r="D69" s="107">
        <f>'[3]Tablica Q'!E75</f>
        <v>-43.436882716285517</v>
      </c>
      <c r="E69" s="107">
        <f>'[3]Tablica Q'!F75</f>
        <v>327.79381462654663</v>
      </c>
      <c r="F69" s="107">
        <f>'[3]Tablica Q'!G75</f>
        <v>-13.335518764892569</v>
      </c>
      <c r="G69" s="107">
        <f>'[3]Tablica Q'!H75</f>
        <v>-32.512805838493961</v>
      </c>
      <c r="H69" s="107">
        <f>'[3]Tablica Q'!I75</f>
        <v>33.46029032394776</v>
      </c>
      <c r="I69" s="107">
        <f>'[3]Tablica Q'!J75</f>
        <v>51.620385355143895</v>
      </c>
      <c r="J69" s="107">
        <f>'[3]Tablica Q'!K75</f>
        <v>-73.605742230075435</v>
      </c>
      <c r="K69" s="107">
        <f>'[3]Tablica Q'!L75</f>
        <v>7.874608150470209</v>
      </c>
      <c r="L69" s="107">
        <f>'[3]Tablica Q'!M75</f>
        <v>19.774762114525515</v>
      </c>
      <c r="M69" s="107">
        <f>'[3]Tablica Q'!N75</f>
        <v>13.672509600932671</v>
      </c>
      <c r="N69" s="107">
        <f>'[3]Tablica Q'!O75</f>
        <v>-0.73480248976693474</v>
      </c>
    </row>
    <row r="70" spans="1:14">
      <c r="A70" s="30" t="str">
        <f>'[3]Tablica Q'!B76</f>
        <v xml:space="preserve">Koszty </v>
      </c>
      <c r="B70" s="37" t="str">
        <f>'[3]Tablica Q'!C76</f>
        <v xml:space="preserve"> r/r</v>
      </c>
      <c r="C70" s="107">
        <f>'[3]Tablica Q'!D76</f>
        <v>4.3034607698838983</v>
      </c>
      <c r="D70" s="107">
        <f>'[3]Tablica Q'!E76</f>
        <v>4.5306031413971084</v>
      </c>
      <c r="E70" s="107">
        <f>'[3]Tablica Q'!F76</f>
        <v>4.5109131290061981</v>
      </c>
      <c r="F70" s="107">
        <f>'[3]Tablica Q'!G76</f>
        <v>-27.152329041483057</v>
      </c>
      <c r="G70" s="107">
        <f>'[3]Tablica Q'!H76</f>
        <v>4.14784218870156</v>
      </c>
      <c r="H70" s="107">
        <f>'[3]Tablica Q'!I76</f>
        <v>3.4944641129727358</v>
      </c>
      <c r="I70" s="107">
        <f>'[3]Tablica Q'!J76</f>
        <v>4.4211635458772207</v>
      </c>
      <c r="J70" s="107">
        <f>'[3]Tablica Q'!K76</f>
        <v>7.5409618979224433</v>
      </c>
      <c r="K70" s="107">
        <f>'[3]Tablica Q'!L76</f>
        <v>3.9350807665995262</v>
      </c>
      <c r="L70" s="107">
        <f>'[3]Tablica Q'!M76</f>
        <v>2.743858249433373</v>
      </c>
      <c r="M70" s="107">
        <f>'[3]Tablica Q'!N76</f>
        <v>2.3111990875687667</v>
      </c>
      <c r="N70" s="107">
        <f>'[3]Tablica Q'!O76</f>
        <v>3.6096457134310356</v>
      </c>
    </row>
    <row r="71" spans="1:14">
      <c r="A71" s="40" t="str">
        <f>'[3]Tablica Q'!B77</f>
        <v>na rzecz ludności</v>
      </c>
      <c r="B71" s="41" t="str">
        <f>'[3]Tablica Q'!C77</f>
        <v xml:space="preserve"> r/r</v>
      </c>
      <c r="C71" s="107">
        <f>'[3]Tablica Q'!D77</f>
        <v>4.3989587108330284</v>
      </c>
      <c r="D71" s="107">
        <f>'[3]Tablica Q'!E77</f>
        <v>4.5794042976850875</v>
      </c>
      <c r="E71" s="107">
        <f>'[3]Tablica Q'!F77</f>
        <v>4.4645829236389147</v>
      </c>
      <c r="F71" s="107">
        <f>'[3]Tablica Q'!G77</f>
        <v>4.1397210645217797</v>
      </c>
      <c r="G71" s="107">
        <f>'[3]Tablica Q'!H77</f>
        <v>4.3160245641391555</v>
      </c>
      <c r="H71" s="107">
        <f>'[3]Tablica Q'!I77</f>
        <v>3.5940601629491482</v>
      </c>
      <c r="I71" s="107">
        <f>'[3]Tablica Q'!J77</f>
        <v>4.1804974190409894</v>
      </c>
      <c r="J71" s="107">
        <f>'[3]Tablica Q'!K77</f>
        <v>4.4172518141402719</v>
      </c>
      <c r="K71" s="107">
        <f>'[3]Tablica Q'!L77</f>
        <v>3.896640896563099</v>
      </c>
      <c r="L71" s="107">
        <f>'[3]Tablica Q'!M77</f>
        <v>2.7301725557547911</v>
      </c>
      <c r="M71" s="107">
        <f>'[3]Tablica Q'!N77</f>
        <v>2.6049618470000269</v>
      </c>
      <c r="N71" s="107">
        <f>'[3]Tablica Q'!O77</f>
        <v>2.5507289379770697</v>
      </c>
    </row>
    <row r="72" spans="1:14" hidden="1">
      <c r="A72" s="40" t="str">
        <f>'[3]Tablica Q'!B78</f>
        <v>emerytury i renty</v>
      </c>
      <c r="B72" s="41" t="str">
        <f>'[3]Tablica Q'!C78</f>
        <v xml:space="preserve"> r/r</v>
      </c>
      <c r="C72" s="107" t="str">
        <f>'[3]Tablica Q'!D78</f>
        <v>b.d.</v>
      </c>
      <c r="D72" s="107" t="str">
        <f>'[3]Tablica Q'!E78</f>
        <v>b.d.</v>
      </c>
      <c r="E72" s="107" t="str">
        <f>'[3]Tablica Q'!F78</f>
        <v>b.d.</v>
      </c>
      <c r="F72" s="107" t="str">
        <f>'[3]Tablica Q'!G78</f>
        <v>b.d.</v>
      </c>
      <c r="G72" s="107" t="str">
        <f>'[3]Tablica Q'!H78</f>
        <v>b.d.</v>
      </c>
      <c r="H72" s="107" t="str">
        <f>'[3]Tablica Q'!I78</f>
        <v>b.d.</v>
      </c>
      <c r="I72" s="107" t="str">
        <f>'[3]Tablica Q'!J78</f>
        <v>b.d.</v>
      </c>
      <c r="J72" s="107" t="str">
        <f>'[3]Tablica Q'!K78</f>
        <v>b.d.</v>
      </c>
      <c r="K72" s="107" t="str">
        <f>'[3]Tablica Q'!L78</f>
        <v>b.d.</v>
      </c>
      <c r="L72" s="107" t="str">
        <f>'[3]Tablica Q'!M78</f>
        <v>b.d.</v>
      </c>
      <c r="M72" s="107" t="str">
        <f>'[3]Tablica Q'!N78</f>
        <v>b.d.</v>
      </c>
      <c r="N72" s="107" t="str">
        <f>'[3]Tablica Q'!O78</f>
        <v>b.d.</v>
      </c>
    </row>
    <row r="73" spans="1:14" hidden="1">
      <c r="A73" s="40" t="str">
        <f>'[3]Tablica Q'!B79</f>
        <v>pozostałe świadczenia</v>
      </c>
      <c r="B73" s="41" t="str">
        <f>'[3]Tablica Q'!C79</f>
        <v xml:space="preserve"> r/r</v>
      </c>
      <c r="C73" s="107" t="str">
        <f>'[3]Tablica Q'!D79</f>
        <v>b.d.</v>
      </c>
      <c r="D73" s="107" t="str">
        <f>'[3]Tablica Q'!E79</f>
        <v>b.d.</v>
      </c>
      <c r="E73" s="107" t="str">
        <f>'[3]Tablica Q'!F79</f>
        <v>b.d.</v>
      </c>
      <c r="F73" s="107" t="str">
        <f>'[3]Tablica Q'!G79</f>
        <v>b.d.</v>
      </c>
      <c r="G73" s="107" t="str">
        <f>'[3]Tablica Q'!H79</f>
        <v>b.d.</v>
      </c>
      <c r="H73" s="107" t="str">
        <f>'[3]Tablica Q'!I79</f>
        <v>b.d.</v>
      </c>
      <c r="I73" s="107" t="str">
        <f>'[3]Tablica Q'!J79</f>
        <v>b.d.</v>
      </c>
      <c r="J73" s="107" t="str">
        <f>'[3]Tablica Q'!K79</f>
        <v>b.d.</v>
      </c>
      <c r="K73" s="107" t="str">
        <f>'[3]Tablica Q'!L79</f>
        <v>b.d.</v>
      </c>
      <c r="L73" s="107" t="str">
        <f>'[3]Tablica Q'!M79</f>
        <v>b.d.</v>
      </c>
      <c r="M73" s="107" t="str">
        <f>'[3]Tablica Q'!N79</f>
        <v>b.d.</v>
      </c>
      <c r="N73" s="107" t="str">
        <f>'[3]Tablica Q'!O79</f>
        <v>b.d.</v>
      </c>
    </row>
    <row r="74" spans="1:14">
      <c r="A74" s="40" t="str">
        <f>'[3]Tablica Q'!B80</f>
        <v>odpis na ZUS</v>
      </c>
      <c r="B74" s="41" t="str">
        <f>'[3]Tablica Q'!C80</f>
        <v xml:space="preserve"> r/r</v>
      </c>
      <c r="C74" s="107">
        <f>'[3]Tablica Q'!D80</f>
        <v>0</v>
      </c>
      <c r="D74" s="107">
        <f>'[3]Tablica Q'!E80</f>
        <v>0</v>
      </c>
      <c r="E74" s="107">
        <f>'[3]Tablica Q'!F80</f>
        <v>0</v>
      </c>
      <c r="F74" s="107">
        <f>'[3]Tablica Q'!G80</f>
        <v>0</v>
      </c>
      <c r="G74" s="107">
        <f>'[3]Tablica Q'!H80</f>
        <v>0</v>
      </c>
      <c r="H74" s="107">
        <f>'[3]Tablica Q'!I80</f>
        <v>0</v>
      </c>
      <c r="I74" s="107">
        <f>'[3]Tablica Q'!J80</f>
        <v>0</v>
      </c>
      <c r="J74" s="107">
        <f>'[3]Tablica Q'!K80</f>
        <v>0</v>
      </c>
      <c r="K74" s="107">
        <f>'[3]Tablica Q'!L80</f>
        <v>4.1690962099125102</v>
      </c>
      <c r="L74" s="107">
        <f>'[3]Tablica Q'!M80</f>
        <v>4.1690962099125244</v>
      </c>
      <c r="M74" s="107">
        <f>'[3]Tablica Q'!N80</f>
        <v>4.1690962099125528</v>
      </c>
      <c r="N74" s="107">
        <f>'[3]Tablica Q'!O80</f>
        <v>4.1690962099125102</v>
      </c>
    </row>
    <row r="75" spans="1:14">
      <c r="A75" s="58" t="str">
        <f>'[3]Tablica Q'!B81</f>
        <v>bieżące</v>
      </c>
      <c r="B75" s="53" t="str">
        <f>'[3]Tablica Q'!C81</f>
        <v xml:space="preserve"> r/r</v>
      </c>
      <c r="C75" s="112">
        <f>'[3]Tablica Q'!D81</f>
        <v>-2.9131697869593012</v>
      </c>
      <c r="D75" s="112">
        <f>'[3]Tablica Q'!E81</f>
        <v>37.217023259426014</v>
      </c>
      <c r="E75" s="112">
        <f>'[3]Tablica Q'!F81</f>
        <v>636.19410892138046</v>
      </c>
      <c r="F75" s="112">
        <f>'[3]Tablica Q'!G81</f>
        <v>-97.413424128283225</v>
      </c>
      <c r="G75" s="112">
        <f>'[3]Tablica Q'!H81</f>
        <v>-54.236278502756754</v>
      </c>
      <c r="H75" s="112">
        <f>'[3]Tablica Q'!I81</f>
        <v>-20.588609833745991</v>
      </c>
      <c r="I75" s="112">
        <f>'[3]Tablica Q'!J81</f>
        <v>222.50223079358682</v>
      </c>
      <c r="J75" s="112">
        <f>'[3]Tablica Q'!K81</f>
        <v>297.50365649714121</v>
      </c>
      <c r="K75" s="112">
        <f>'[3]Tablica Q'!L81</f>
        <v>53.94884213712723</v>
      </c>
      <c r="L75" s="112">
        <f>'[3]Tablica Q'!M81</f>
        <v>-7.1146033782338947</v>
      </c>
      <c r="M75" s="112">
        <f>'[3]Tablica Q'!N81</f>
        <v>-69.274949683373436</v>
      </c>
      <c r="N75" s="112">
        <f>'[3]Tablica Q'!O81</f>
        <v>28.125774406221865</v>
      </c>
    </row>
    <row r="76" spans="1:14">
      <c r="A76" s="30"/>
      <c r="B76" s="31"/>
      <c r="C76" s="104"/>
      <c r="D76" s="104"/>
      <c r="E76" s="104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1:14" ht="15">
      <c r="A77" s="208" t="str">
        <f>'[3]Tablica Q'!B83</f>
        <v>FUNDUSZ EMERYTALNO - RENTOWY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</row>
    <row r="78" spans="1:14">
      <c r="A78" s="34"/>
      <c r="B78" s="35"/>
      <c r="C78" s="36" t="str">
        <f>'[3]Tablica Q'!D84</f>
        <v>I kw. 2014</v>
      </c>
      <c r="D78" s="36" t="str">
        <f>'[3]Tablica Q'!E84</f>
        <v>II kw. 2014</v>
      </c>
      <c r="E78" s="36" t="str">
        <f>'[3]Tablica Q'!F84</f>
        <v>III kw. 2014</v>
      </c>
      <c r="F78" s="36" t="str">
        <f>'[3]Tablica Q'!G84</f>
        <v>IV kw. 2014</v>
      </c>
      <c r="G78" s="36" t="str">
        <f>'[3]Tablica Q'!H84</f>
        <v>I kw. 2015</v>
      </c>
      <c r="H78" s="36" t="str">
        <f>'[3]Tablica Q'!I84</f>
        <v>II kw. 2015</v>
      </c>
      <c r="I78" s="36" t="str">
        <f>'[3]Tablica Q'!J84</f>
        <v>III kw. 2015</v>
      </c>
      <c r="J78" s="36" t="str">
        <f>'[3]Tablica Q'!K84</f>
        <v>IV kw. 2015</v>
      </c>
      <c r="K78" s="36" t="str">
        <f>'[3]Tablica Q'!L84</f>
        <v>I kw. 2016</v>
      </c>
      <c r="L78" s="36" t="str">
        <f>'[3]Tablica Q'!M84</f>
        <v>II kw. 2016</v>
      </c>
      <c r="M78" s="36" t="str">
        <f>'[3]Tablica Q'!N84</f>
        <v>III kw. 2016</v>
      </c>
      <c r="N78" s="36" t="str">
        <f>'[3]Tablica Q'!O84</f>
        <v>IV kw. 2016</v>
      </c>
    </row>
    <row r="79" spans="1:14">
      <c r="A79" s="30" t="str">
        <f>'[3]Tablica Q'!B85</f>
        <v>Przychody</v>
      </c>
      <c r="B79" s="37" t="str">
        <f>'[3]Tablica Q'!C85</f>
        <v>r/r</v>
      </c>
      <c r="C79" s="107">
        <f>'[3]Tablica Q'!D85</f>
        <v>15.493338519652241</v>
      </c>
      <c r="D79" s="107">
        <f>'[3]Tablica Q'!E85</f>
        <v>10.385874013005505</v>
      </c>
      <c r="E79" s="107">
        <f>'[3]Tablica Q'!F85</f>
        <v>10.621616418717224</v>
      </c>
      <c r="F79" s="107">
        <f>'[3]Tablica Q'!G85</f>
        <v>11.440857256190156</v>
      </c>
      <c r="G79" s="107">
        <f>'[3]Tablica Q'!H85</f>
        <v>-1.493940124831127</v>
      </c>
      <c r="H79" s="107">
        <f>'[3]Tablica Q'!I85</f>
        <v>2.3085468885112306</v>
      </c>
      <c r="I79" s="107">
        <f>'[3]Tablica Q'!J85</f>
        <v>2.9970828894154948</v>
      </c>
      <c r="J79" s="107">
        <f>'[3]Tablica Q'!K85</f>
        <v>13.290827304501136</v>
      </c>
      <c r="K79" s="107">
        <f>'[3]Tablica Q'!L85</f>
        <v>-9.608527397645716</v>
      </c>
      <c r="L79" s="107">
        <f>'[3]Tablica Q'!M85</f>
        <v>-0.51081230464821203</v>
      </c>
      <c r="M79" s="107">
        <f>'[3]Tablica Q'!N85</f>
        <v>0.15853733574297735</v>
      </c>
      <c r="N79" s="107">
        <f>'[3]Tablica Q'!O85</f>
        <v>-5.5401674628112971</v>
      </c>
    </row>
    <row r="80" spans="1:14">
      <c r="A80" s="40" t="str">
        <f>'[3]Tablica Q'!B86</f>
        <v>ze składek</v>
      </c>
      <c r="B80" s="41" t="str">
        <f>'[3]Tablica Q'!C86</f>
        <v>r/r</v>
      </c>
      <c r="C80" s="107">
        <f>'[3]Tablica Q'!D86</f>
        <v>-2.7267804380513638</v>
      </c>
      <c r="D80" s="107">
        <f>'[3]Tablica Q'!E86</f>
        <v>-5.4816642311108126</v>
      </c>
      <c r="E80" s="107">
        <f>'[3]Tablica Q'!F86</f>
        <v>-5.4184268680259322</v>
      </c>
      <c r="F80" s="107">
        <f>'[3]Tablica Q'!G86</f>
        <v>-3.5835990766808266</v>
      </c>
      <c r="G80" s="107">
        <f>'[3]Tablica Q'!H86</f>
        <v>-2.2316566632165689</v>
      </c>
      <c r="H80" s="107">
        <f>'[3]Tablica Q'!I86</f>
        <v>0.57836022961117806</v>
      </c>
      <c r="I80" s="107">
        <f>'[3]Tablica Q'!J86</f>
        <v>0.77688979888381482</v>
      </c>
      <c r="J80" s="107">
        <f>'[3]Tablica Q'!K86</f>
        <v>0.31081686991083757</v>
      </c>
      <c r="K80" s="107">
        <f>'[3]Tablica Q'!L86</f>
        <v>-0.68632681097129478</v>
      </c>
      <c r="L80" s="107">
        <f>'[3]Tablica Q'!M86</f>
        <v>-3.5654290144727838</v>
      </c>
      <c r="M80" s="107">
        <f>'[3]Tablica Q'!N86</f>
        <v>-2.7064815194090528</v>
      </c>
      <c r="N80" s="107">
        <f>'[3]Tablica Q'!O86</f>
        <v>-1.9987363042140771</v>
      </c>
    </row>
    <row r="81" spans="1:14">
      <c r="A81" s="40" t="str">
        <f>'[3]Tablica Q'!B87</f>
        <v>dotacje z budżetu</v>
      </c>
      <c r="B81" s="41" t="str">
        <f>'[3]Tablica Q'!C87</f>
        <v>r/r</v>
      </c>
      <c r="C81" s="107">
        <f>'[3]Tablica Q'!D87</f>
        <v>3.6160648217652351</v>
      </c>
      <c r="D81" s="107">
        <f>'[3]Tablica Q'!E87</f>
        <v>0.4792109980090089</v>
      </c>
      <c r="E81" s="107">
        <f>'[3]Tablica Q'!F87</f>
        <v>0.20801697679648612</v>
      </c>
      <c r="F81" s="107">
        <f>'[3]Tablica Q'!G87</f>
        <v>1.932054881909167</v>
      </c>
      <c r="G81" s="107">
        <f>'[3]Tablica Q'!H87</f>
        <v>-0.39922151160706676</v>
      </c>
      <c r="H81" s="107">
        <f>'[3]Tablica Q'!I87</f>
        <v>2.7348670407611166</v>
      </c>
      <c r="I81" s="107">
        <f>'[3]Tablica Q'!J87</f>
        <v>4.1581175069836434</v>
      </c>
      <c r="J81" s="107">
        <f>'[3]Tablica Q'!K87</f>
        <v>16.156717346700503</v>
      </c>
      <c r="K81" s="107">
        <f>'[3]Tablica Q'!L87</f>
        <v>-11.058847404068104</v>
      </c>
      <c r="L81" s="107">
        <f>'[3]Tablica Q'!M87</f>
        <v>0.29442732767491009</v>
      </c>
      <c r="M81" s="107">
        <f>'[3]Tablica Q'!N87</f>
        <v>0.95028035242927444</v>
      </c>
      <c r="N81" s="107">
        <f>'[3]Tablica Q'!O87</f>
        <v>-5.8942008839893134</v>
      </c>
    </row>
    <row r="82" spans="1:14">
      <c r="A82" s="40" t="str">
        <f>'[3]Tablica Q'!B88</f>
        <v>pozostałe</v>
      </c>
      <c r="B82" s="41" t="str">
        <f>'[3]Tablica Q'!C88</f>
        <v>r/r</v>
      </c>
      <c r="C82" s="107">
        <f>'[3]Tablica Q'!D88</f>
        <v>3385.7433274313075</v>
      </c>
      <c r="D82" s="107">
        <f>'[3]Tablica Q'!E88</f>
        <v>3375.2815605447176</v>
      </c>
      <c r="E82" s="107">
        <f>'[3]Tablica Q'!F88</f>
        <v>3975.8448476777098</v>
      </c>
      <c r="F82" s="107">
        <f>'[3]Tablica Q'!G88</f>
        <v>2034.6887369557398</v>
      </c>
      <c r="G82" s="107">
        <f>'[3]Tablica Q'!H88</f>
        <v>-8.9688283688370518</v>
      </c>
      <c r="H82" s="107">
        <f>'[3]Tablica Q'!I88</f>
        <v>4.3209628121900323E-2</v>
      </c>
      <c r="I82" s="107">
        <f>'[3]Tablica Q'!J88</f>
        <v>-4.8185315884919078</v>
      </c>
      <c r="J82" s="107">
        <f>'[3]Tablica Q'!K88</f>
        <v>-2.3005411054733713</v>
      </c>
      <c r="K82" s="107">
        <f>'[3]Tablica Q'!L88</f>
        <v>-4.6998354923243397</v>
      </c>
      <c r="L82" s="107">
        <f>'[3]Tablica Q'!M88</f>
        <v>-5.1276568266073639</v>
      </c>
      <c r="M82" s="107">
        <f>'[3]Tablica Q'!N88</f>
        <v>-4.6522355748084152</v>
      </c>
      <c r="N82" s="107">
        <f>'[3]Tablica Q'!O88</f>
        <v>-4.5670806140627178</v>
      </c>
    </row>
    <row r="83" spans="1:14">
      <c r="A83" s="30" t="str">
        <f>'[3]Tablica Q'!B89</f>
        <v xml:space="preserve">Koszty </v>
      </c>
      <c r="B83" s="37" t="str">
        <f>'[3]Tablica Q'!C89</f>
        <v>r/r</v>
      </c>
      <c r="C83" s="107">
        <f>'[3]Tablica Q'!D89</f>
        <v>12.814052626571339</v>
      </c>
      <c r="D83" s="107">
        <f>'[3]Tablica Q'!E89</f>
        <v>10.256258214314485</v>
      </c>
      <c r="E83" s="107">
        <f>'[3]Tablica Q'!F89</f>
        <v>10.549742001309184</v>
      </c>
      <c r="F83" s="107">
        <f>'[3]Tablica Q'!G89</f>
        <v>9.8014375889045908</v>
      </c>
      <c r="G83" s="107">
        <f>'[3]Tablica Q'!H89</f>
        <v>0.37655687631816193</v>
      </c>
      <c r="H83" s="107">
        <f>'[3]Tablica Q'!I89</f>
        <v>2.6195040815519377</v>
      </c>
      <c r="I83" s="107">
        <f>'[3]Tablica Q'!J89</f>
        <v>2.9611167737280084</v>
      </c>
      <c r="J83" s="107">
        <f>'[3]Tablica Q'!K89</f>
        <v>2.3592221165668548</v>
      </c>
      <c r="K83" s="107">
        <f>'[3]Tablica Q'!L89</f>
        <v>1.5061920522947645</v>
      </c>
      <c r="L83" s="107">
        <f>'[3]Tablica Q'!M89</f>
        <v>-0.61935487498250552</v>
      </c>
      <c r="M83" s="107">
        <f>'[3]Tablica Q'!N89</f>
        <v>0.11224870296527456</v>
      </c>
      <c r="N83" s="107">
        <f>'[3]Tablica Q'!O89</f>
        <v>1.0527796530514166</v>
      </c>
    </row>
    <row r="84" spans="1:14">
      <c r="A84" s="40" t="str">
        <f>'[3]Tablica Q'!B90</f>
        <v>na rzecz ludności</v>
      </c>
      <c r="B84" s="41" t="str">
        <f>'[3]Tablica Q'!C90</f>
        <v>r/r</v>
      </c>
      <c r="C84" s="107">
        <f>'[3]Tablica Q'!D90</f>
        <v>13.163823243653439</v>
      </c>
      <c r="D84" s="107">
        <f>'[3]Tablica Q'!E90</f>
        <v>9.9678029666686569</v>
      </c>
      <c r="E84" s="107">
        <f>'[3]Tablica Q'!F90</f>
        <v>10.656955671702818</v>
      </c>
      <c r="F84" s="107">
        <f>'[3]Tablica Q'!G90</f>
        <v>-49.375906004246474</v>
      </c>
      <c r="G84" s="107">
        <f>'[3]Tablica Q'!H90</f>
        <v>-13.379631467133493</v>
      </c>
      <c r="H84" s="107">
        <f>'[3]Tablica Q'!I90</f>
        <v>-3.2126178439950905</v>
      </c>
      <c r="I84" s="107">
        <f>'[3]Tablica Q'!J90</f>
        <v>-6.6778842229226854</v>
      </c>
      <c r="J84" s="107">
        <f>'[3]Tablica Q'!K90</f>
        <v>104.00946198813642</v>
      </c>
      <c r="K84" s="107">
        <f>'[3]Tablica Q'!L90</f>
        <v>7.1665547274329953</v>
      </c>
      <c r="L84" s="107">
        <f>'[3]Tablica Q'!M90</f>
        <v>-3.0249995482573127</v>
      </c>
      <c r="M84" s="107">
        <f>'[3]Tablica Q'!N90</f>
        <v>0.4560599557117655</v>
      </c>
      <c r="N84" s="107">
        <f>'[3]Tablica Q'!O90</f>
        <v>0.70327201668629868</v>
      </c>
    </row>
    <row r="85" spans="1:14">
      <c r="A85" s="111" t="str">
        <f>'[3]Tablica Q'!B91</f>
        <v>emerytury i renty</v>
      </c>
      <c r="B85" s="41" t="str">
        <f>'[3]Tablica Q'!C91</f>
        <v>r/r</v>
      </c>
      <c r="C85" s="107">
        <f>'[3]Tablica Q'!D91</f>
        <v>1.3444541534374963</v>
      </c>
      <c r="D85" s="107">
        <f>'[3]Tablica Q'!E91</f>
        <v>-8.8803112853502313</v>
      </c>
      <c r="E85" s="107">
        <f>'[3]Tablica Q'!F91</f>
        <v>-4.7525663955440507</v>
      </c>
      <c r="F85" s="107">
        <f>'[3]Tablica Q'!G91</f>
        <v>-4.7253418214179561</v>
      </c>
      <c r="G85" s="107">
        <f>'[3]Tablica Q'!H91</f>
        <v>-3.3746622453111286</v>
      </c>
      <c r="H85" s="107">
        <f>'[3]Tablica Q'!I91</f>
        <v>8.5127064919475259</v>
      </c>
      <c r="I85" s="107">
        <f>'[3]Tablica Q'!J91</f>
        <v>4.3786019553100175</v>
      </c>
      <c r="J85" s="107">
        <f>'[3]Tablica Q'!K91</f>
        <v>4.5360668446703443</v>
      </c>
      <c r="K85" s="107">
        <f>'[3]Tablica Q'!L91</f>
        <v>3.0262818416516382</v>
      </c>
      <c r="L85" s="107">
        <f>'[3]Tablica Q'!M91</f>
        <v>-0.27121073916177352</v>
      </c>
      <c r="M85" s="107">
        <f>'[3]Tablica Q'!N91</f>
        <v>-0.45554955184030632</v>
      </c>
      <c r="N85" s="107">
        <f>'[3]Tablica Q'!O91</f>
        <v>-0.3490768534846751</v>
      </c>
    </row>
    <row r="86" spans="1:14">
      <c r="A86" s="111" t="str">
        <f>'[3]Tablica Q'!B92</f>
        <v>składki na ubezpieczenie zdrowotne z dotacji</v>
      </c>
      <c r="B86" s="41" t="str">
        <f>'[3]Tablica Q'!C92</f>
        <v>r/r</v>
      </c>
      <c r="C86" s="107">
        <f>'[3]Tablica Q'!D92</f>
        <v>-3.2070298093600513E-3</v>
      </c>
      <c r="D86" s="107">
        <f>'[3]Tablica Q'!E92</f>
        <v>5.7519538382891255E-2</v>
      </c>
      <c r="E86" s="107">
        <f>'[3]Tablica Q'!F92</f>
        <v>2.9664923281984557E-3</v>
      </c>
      <c r="F86" s="107">
        <f>'[3]Tablica Q'!G92</f>
        <v>0.11022156363695501</v>
      </c>
      <c r="G86" s="107">
        <f>'[3]Tablica Q'!H92</f>
        <v>9.9650193458828085E-2</v>
      </c>
      <c r="H86" s="107">
        <f>'[3]Tablica Q'!I92</f>
        <v>0.16014088748164568</v>
      </c>
      <c r="I86" s="107">
        <f>'[3]Tablica Q'!J92</f>
        <v>0.19372902124628411</v>
      </c>
      <c r="J86" s="107">
        <f>'[3]Tablica Q'!K92</f>
        <v>0.10758754908250978</v>
      </c>
      <c r="K86" s="107">
        <f>'[3]Tablica Q'!L92</f>
        <v>0.34442354255060081</v>
      </c>
      <c r="L86" s="107">
        <f>'[3]Tablica Q'!M92</f>
        <v>2.0953569622790269E-2</v>
      </c>
      <c r="M86" s="107">
        <f>'[3]Tablica Q'!N92</f>
        <v>0.13323008950327164</v>
      </c>
      <c r="N86" s="107">
        <f>'[3]Tablica Q'!O92</f>
        <v>-0.17341541663049043</v>
      </c>
    </row>
    <row r="87" spans="1:14">
      <c r="A87" s="111" t="str">
        <f>'[3]Tablica Q'!B93</f>
        <v>inne świadczenia na rzecz ludności</v>
      </c>
      <c r="B87" s="41" t="str">
        <f>'[3]Tablica Q'!C93</f>
        <v>r/r</v>
      </c>
      <c r="C87" s="107">
        <f>'[3]Tablica Q'!D93</f>
        <v>777.37278905303208</v>
      </c>
      <c r="D87" s="107">
        <f>'[3]Tablica Q'!E93</f>
        <v>1356.6402116402114</v>
      </c>
      <c r="E87" s="107">
        <f>'[3]Tablica Q'!F93</f>
        <v>1315.0008256956478</v>
      </c>
      <c r="F87" s="107">
        <f>'[3]Tablica Q'!G93</f>
        <v>-3708.2762864395045</v>
      </c>
      <c r="G87" s="107">
        <f>'[3]Tablica Q'!H93</f>
        <v>-89.768207115169076</v>
      </c>
      <c r="H87" s="107">
        <f>'[3]Tablica Q'!I93</f>
        <v>-54.42836127204373</v>
      </c>
      <c r="I87" s="107">
        <f>'[3]Tablica Q'!J93</f>
        <v>-69.41295407763576</v>
      </c>
      <c r="J87" s="107">
        <f>'[3]Tablica Q'!K93</f>
        <v>-111.14829720834264</v>
      </c>
      <c r="K87" s="107">
        <f>'[3]Tablica Q'!L93</f>
        <v>316.42714332097262</v>
      </c>
      <c r="L87" s="107">
        <f>'[3]Tablica Q'!M93</f>
        <v>-34.218867483388053</v>
      </c>
      <c r="M87" s="107">
        <f>'[3]Tablica Q'!N93</f>
        <v>17.547181509903936</v>
      </c>
      <c r="N87" s="107">
        <f>'[3]Tablica Q'!O93</f>
        <v>21.478832842555335</v>
      </c>
    </row>
    <row r="88" spans="1:14">
      <c r="A88" s="58" t="str">
        <f>'[3]Tablica Q'!B94</f>
        <v>pozostałe</v>
      </c>
      <c r="B88" s="76" t="str">
        <f>'[3]Tablica Q'!C94</f>
        <v>r/r</v>
      </c>
      <c r="C88" s="112">
        <f>'[3]Tablica Q'!D94</f>
        <v>-5.9151898734177308</v>
      </c>
      <c r="D88" s="112">
        <f>'[3]Tablica Q'!E94</f>
        <v>24.731395348837196</v>
      </c>
      <c r="E88" s="112">
        <f>'[3]Tablica Q'!F94</f>
        <v>5.5021978021978555</v>
      </c>
      <c r="F88" s="112">
        <f>'[3]Tablica Q'!G94</f>
        <v>1276.4198396793588</v>
      </c>
      <c r="G88" s="112">
        <f>'[3]Tablica Q'!H94</f>
        <v>886.35489122391607</v>
      </c>
      <c r="H88" s="112">
        <f>'[3]Tablica Q'!I94</f>
        <v>260.64380203041043</v>
      </c>
      <c r="I88" s="112">
        <f>'[3]Tablica Q'!J94</f>
        <v>478.93070296957353</v>
      </c>
      <c r="J88" s="112">
        <f>'[3]Tablica Q'!K94</f>
        <v>-77.661980669259719</v>
      </c>
      <c r="K88" s="112">
        <f>'[3]Tablica Q'!L94</f>
        <v>-30.508997064632652</v>
      </c>
      <c r="L88" s="112">
        <f>'[3]Tablica Q'!M94</f>
        <v>27.943772795772801</v>
      </c>
      <c r="M88" s="112">
        <f>'[3]Tablica Q'!N94</f>
        <v>-2.6244391109253939</v>
      </c>
      <c r="N88" s="112">
        <f>'[3]Tablica Q'!O94</f>
        <v>3.5655857911030893</v>
      </c>
    </row>
    <row r="89" spans="1:14">
      <c r="A89" s="30"/>
      <c r="B89" s="31"/>
      <c r="C89" s="104"/>
      <c r="D89" s="104"/>
      <c r="E89" s="104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1:14" ht="15">
      <c r="A90" s="208" t="str">
        <f>'[3]Tablica Q'!B96</f>
        <v>FUNDUSZ PRACY</v>
      </c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</row>
    <row r="91" spans="1:14">
      <c r="A91" s="34"/>
      <c r="B91" s="35"/>
      <c r="C91" s="36" t="str">
        <f>'[3]Tablica Q'!D97</f>
        <v>I kw. 2014</v>
      </c>
      <c r="D91" s="36" t="str">
        <f>'[3]Tablica Q'!E97</f>
        <v>II kw. 2014</v>
      </c>
      <c r="E91" s="36" t="str">
        <f>'[3]Tablica Q'!F97</f>
        <v>III kw. 2014</v>
      </c>
      <c r="F91" s="36" t="str">
        <f>'[3]Tablica Q'!G97</f>
        <v>IV kw. 2014</v>
      </c>
      <c r="G91" s="36" t="str">
        <f>'[3]Tablica Q'!H97</f>
        <v>I kw. 2015</v>
      </c>
      <c r="H91" s="36" t="str">
        <f>'[3]Tablica Q'!I97</f>
        <v>II kw. 2015</v>
      </c>
      <c r="I91" s="36" t="str">
        <f>'[3]Tablica Q'!J97</f>
        <v>III kw. 2015</v>
      </c>
      <c r="J91" s="36" t="str">
        <f>'[3]Tablica Q'!K97</f>
        <v>IV kw. 2015</v>
      </c>
      <c r="K91" s="36" t="str">
        <f>'[3]Tablica Q'!L97</f>
        <v>I kw. 2016</v>
      </c>
      <c r="L91" s="36" t="str">
        <f>'[3]Tablica Q'!M97</f>
        <v>II kw. 2016</v>
      </c>
      <c r="M91" s="36" t="str">
        <f>'[3]Tablica Q'!N97</f>
        <v>III kw. 2016</v>
      </c>
      <c r="N91" s="36" t="str">
        <f>'[3]Tablica Q'!O97</f>
        <v>IV kw. 2016</v>
      </c>
    </row>
    <row r="92" spans="1:14">
      <c r="A92" s="30" t="str">
        <f>'[3]Tablica Q'!B98</f>
        <v>Przychody</v>
      </c>
      <c r="B92" s="37" t="str">
        <f>'[3]Tablica Q'!C98</f>
        <v>r/r</v>
      </c>
      <c r="C92" s="107">
        <f>'[3]Tablica Q'!D98</f>
        <v>-2.8952020898986461</v>
      </c>
      <c r="D92" s="107">
        <f>'[3]Tablica Q'!E98</f>
        <v>22.19175081543257</v>
      </c>
      <c r="E92" s="107">
        <f>'[3]Tablica Q'!F98</f>
        <v>8.2242594156496978</v>
      </c>
      <c r="F92" s="107">
        <f>'[3]Tablica Q'!G98</f>
        <v>8.2736111715555865</v>
      </c>
      <c r="G92" s="107">
        <f>'[3]Tablica Q'!H98</f>
        <v>20.244132317512523</v>
      </c>
      <c r="H92" s="107">
        <f>'[3]Tablica Q'!I98</f>
        <v>3.5868394250242659</v>
      </c>
      <c r="I92" s="107">
        <f>'[3]Tablica Q'!J98</f>
        <v>-0.78107444046797525</v>
      </c>
      <c r="J92" s="107">
        <f>'[3]Tablica Q'!K98</f>
        <v>-20.662352766670409</v>
      </c>
      <c r="K92" s="107">
        <f>'[3]Tablica Q'!L98</f>
        <v>-9.0862377187700787</v>
      </c>
      <c r="L92" s="107">
        <f>'[3]Tablica Q'!M98</f>
        <v>-2.634344729571211</v>
      </c>
      <c r="M92" s="107">
        <f>'[3]Tablica Q'!N98</f>
        <v>30.941314834145516</v>
      </c>
      <c r="N92" s="107">
        <f>'[3]Tablica Q'!O98</f>
        <v>33.488506538888316</v>
      </c>
    </row>
    <row r="93" spans="1:14">
      <c r="A93" s="40" t="str">
        <f>'[3]Tablica Q'!B99</f>
        <v>ze składek</v>
      </c>
      <c r="B93" s="41" t="str">
        <f>'[3]Tablica Q'!C99</f>
        <v>r/r</v>
      </c>
      <c r="C93" s="107">
        <f>'[3]Tablica Q'!D99</f>
        <v>3.9873520706354526</v>
      </c>
      <c r="D93" s="107">
        <f>'[3]Tablica Q'!E99</f>
        <v>12.822142846692984</v>
      </c>
      <c r="E93" s="107">
        <f>'[3]Tablica Q'!F99</f>
        <v>8.0782103537656127</v>
      </c>
      <c r="F93" s="107">
        <f>'[3]Tablica Q'!G99</f>
        <v>6.1502964517534195</v>
      </c>
      <c r="G93" s="107">
        <f>'[3]Tablica Q'!H99</f>
        <v>1.115723353862208</v>
      </c>
      <c r="H93" s="107">
        <f>'[3]Tablica Q'!I99</f>
        <v>4.3590082644350758</v>
      </c>
      <c r="I93" s="107">
        <f>'[3]Tablica Q'!J99</f>
        <v>5.4880474600721811</v>
      </c>
      <c r="J93" s="107">
        <f>'[3]Tablica Q'!K99</f>
        <v>3.0539807886699464</v>
      </c>
      <c r="K93" s="107">
        <f>'[3]Tablica Q'!L99</f>
        <v>7.4202445231933609</v>
      </c>
      <c r="L93" s="107">
        <f>'[3]Tablica Q'!M99</f>
        <v>5.6162683364306787</v>
      </c>
      <c r="M93" s="107">
        <f>'[3]Tablica Q'!N99</f>
        <v>5.6598964479783547</v>
      </c>
      <c r="N93" s="107">
        <f>'[3]Tablica Q'!O99</f>
        <v>7.4364581265303258</v>
      </c>
    </row>
    <row r="94" spans="1:14">
      <c r="A94" s="40" t="str">
        <f>'[3]Tablica Q'!B100</f>
        <v>środki z UE</v>
      </c>
      <c r="B94" s="41" t="str">
        <f>'[3]Tablica Q'!C100</f>
        <v>r/r</v>
      </c>
      <c r="C94" s="107">
        <f>'[3]Tablica Q'!D100</f>
        <v>-100</v>
      </c>
      <c r="D94" s="107" t="str">
        <f>'[3]Tablica Q'!E100</f>
        <v>b.d.</v>
      </c>
      <c r="E94" s="107">
        <f>'[3]Tablica Q'!F100</f>
        <v>6.6313333333333162</v>
      </c>
      <c r="F94" s="107">
        <f>'[3]Tablica Q'!G100</f>
        <v>38.392804089857066</v>
      </c>
      <c r="G94" s="107" t="str">
        <f>'[3]Tablica Q'!H100</f>
        <v>b.d.</v>
      </c>
      <c r="H94" s="107">
        <f>'[3]Tablica Q'!I100</f>
        <v>-1.2802886815168222</v>
      </c>
      <c r="I94" s="107">
        <f>'[3]Tablica Q'!J100</f>
        <v>-100.01719319524592</v>
      </c>
      <c r="J94" s="107">
        <f>'[3]Tablica Q'!K100</f>
        <v>-100</v>
      </c>
      <c r="K94" s="107">
        <f>'[3]Tablica Q'!L100</f>
        <v>-100</v>
      </c>
      <c r="L94" s="107">
        <f>'[3]Tablica Q'!M100</f>
        <v>-100</v>
      </c>
      <c r="M94" s="107">
        <f>'[3]Tablica Q'!N100</f>
        <v>-2801774.5454545459</v>
      </c>
      <c r="N94" s="107" t="str">
        <f>'[3]Tablica Q'!O100</f>
        <v>b.d.</v>
      </c>
    </row>
    <row r="95" spans="1:14">
      <c r="A95" s="40" t="str">
        <f>'[3]Tablica Q'!B101</f>
        <v>pozostałe</v>
      </c>
      <c r="B95" s="41" t="str">
        <f>'[3]Tablica Q'!C101</f>
        <v>r/r</v>
      </c>
      <c r="C95" s="107">
        <f>'[3]Tablica Q'!D101</f>
        <v>19.087117403559745</v>
      </c>
      <c r="D95" s="107">
        <f>'[3]Tablica Q'!E101</f>
        <v>45.263516522905661</v>
      </c>
      <c r="E95" s="107">
        <f>'[3]Tablica Q'!F101</f>
        <v>20.200195946504238</v>
      </c>
      <c r="F95" s="107">
        <f>'[3]Tablica Q'!G101</f>
        <v>-55.570750381353768</v>
      </c>
      <c r="G95" s="107">
        <f>'[3]Tablica Q'!H101</f>
        <v>30.942448857551938</v>
      </c>
      <c r="H95" s="107">
        <f>'[3]Tablica Q'!I101</f>
        <v>-7.8972287982175118</v>
      </c>
      <c r="I95" s="107">
        <f>'[3]Tablica Q'!J101</f>
        <v>-39.434940587253266</v>
      </c>
      <c r="J95" s="107">
        <f>'[3]Tablica Q'!K101</f>
        <v>-16.424294268605635</v>
      </c>
      <c r="K95" s="107">
        <f>'[3]Tablica Q'!L101</f>
        <v>0.58312938390673708</v>
      </c>
      <c r="L95" s="107">
        <f>'[3]Tablica Q'!M101</f>
        <v>-39.051009795160262</v>
      </c>
      <c r="M95" s="107">
        <f>'[3]Tablica Q'!N101</f>
        <v>55.257858331144377</v>
      </c>
      <c r="N95" s="107">
        <f>'[3]Tablica Q'!O101</f>
        <v>7.3412041918815305</v>
      </c>
    </row>
    <row r="96" spans="1:14">
      <c r="A96" s="30" t="str">
        <f>'[3]Tablica Q'!B102</f>
        <v>Wydatki</v>
      </c>
      <c r="B96" s="37" t="str">
        <f>'[3]Tablica Q'!C102</f>
        <v>r/r</v>
      </c>
      <c r="C96" s="107">
        <f>'[3]Tablica Q'!D102</f>
        <v>-3.5968836249214604</v>
      </c>
      <c r="D96" s="107">
        <f>'[3]Tablica Q'!E102</f>
        <v>-1.1316629553451492</v>
      </c>
      <c r="E96" s="107">
        <f>'[3]Tablica Q'!F102</f>
        <v>0.15963620570418868</v>
      </c>
      <c r="F96" s="107">
        <f>'[3]Tablica Q'!G102</f>
        <v>4.8993370073725941</v>
      </c>
      <c r="G96" s="107">
        <f>'[3]Tablica Q'!H102</f>
        <v>-5.4924154553581985</v>
      </c>
      <c r="H96" s="107">
        <f>'[3]Tablica Q'!I102</f>
        <v>-10.682187760677891</v>
      </c>
      <c r="I96" s="107">
        <f>'[3]Tablica Q'!J102</f>
        <v>-4.8339277281501722</v>
      </c>
      <c r="J96" s="107">
        <f>'[3]Tablica Q'!K102</f>
        <v>12.625469094538161</v>
      </c>
      <c r="K96" s="107">
        <f>'[3]Tablica Q'!L102</f>
        <v>3.5446565749918761</v>
      </c>
      <c r="L96" s="107">
        <f>'[3]Tablica Q'!M102</f>
        <v>7.856366755927894</v>
      </c>
      <c r="M96" s="107">
        <f>'[3]Tablica Q'!N102</f>
        <v>2.9226072946769506</v>
      </c>
      <c r="N96" s="107">
        <f>'[3]Tablica Q'!O102</f>
        <v>-6.5717714474162392</v>
      </c>
    </row>
    <row r="97" spans="1:14">
      <c r="A97" s="40" t="str">
        <f>'[3]Tablica Q'!B103</f>
        <v>zasiłki dla bezrobotnych łącznie ze składkami</v>
      </c>
      <c r="B97" s="41" t="str">
        <f>'[3]Tablica Q'!C103</f>
        <v>r/r</v>
      </c>
      <c r="C97" s="107">
        <f>'[3]Tablica Q'!D103</f>
        <v>-14.864092193415559</v>
      </c>
      <c r="D97" s="107">
        <f>'[3]Tablica Q'!E103</f>
        <v>-22.659441022899102</v>
      </c>
      <c r="E97" s="107">
        <f>'[3]Tablica Q'!F103</f>
        <v>-20.801887109005378</v>
      </c>
      <c r="F97" s="107">
        <f>'[3]Tablica Q'!G103</f>
        <v>-17.415618909805289</v>
      </c>
      <c r="G97" s="107">
        <f>'[3]Tablica Q'!H103</f>
        <v>-13.053092548567008</v>
      </c>
      <c r="H97" s="107">
        <f>'[3]Tablica Q'!I103</f>
        <v>-10.326213254911991</v>
      </c>
      <c r="I97" s="107">
        <f>'[3]Tablica Q'!J103</f>
        <v>-10.501870259915705</v>
      </c>
      <c r="J97" s="107">
        <f>'[3]Tablica Q'!K103</f>
        <v>-10.547778811387118</v>
      </c>
      <c r="K97" s="107">
        <f>'[3]Tablica Q'!L103</f>
        <v>-11.122470528088925</v>
      </c>
      <c r="L97" s="107">
        <f>'[3]Tablica Q'!M103</f>
        <v>-13.14057153053183</v>
      </c>
      <c r="M97" s="107">
        <f>'[3]Tablica Q'!N103</f>
        <v>-15.596427704666439</v>
      </c>
      <c r="N97" s="107">
        <f>'[3]Tablica Q'!O103</f>
        <v>-14.418983475072338</v>
      </c>
    </row>
    <row r="98" spans="1:14">
      <c r="A98" s="40" t="str">
        <f>'[3]Tablica Q'!B104</f>
        <v>Zasiłki przedemerytalne i świadczenia przedemerytalne</v>
      </c>
      <c r="B98" s="41" t="str">
        <f>'[3]Tablica Q'!C104</f>
        <v>r/r</v>
      </c>
      <c r="C98" s="107">
        <f>'[3]Tablica Q'!D104</f>
        <v>18.712405419354056</v>
      </c>
      <c r="D98" s="107">
        <f>'[3]Tablica Q'!E104</f>
        <v>17.737576743202311</v>
      </c>
      <c r="E98" s="107">
        <f>'[3]Tablica Q'!F104</f>
        <v>11.770211503330017</v>
      </c>
      <c r="F98" s="107">
        <f>'[3]Tablica Q'!G104</f>
        <v>3.6971889258453245</v>
      </c>
      <c r="G98" s="107">
        <f>'[3]Tablica Q'!H104</f>
        <v>-2.3725225488625767</v>
      </c>
      <c r="H98" s="107">
        <f>'[3]Tablica Q'!I104</f>
        <v>-5.8629659717874461</v>
      </c>
      <c r="I98" s="107">
        <f>'[3]Tablica Q'!J104</f>
        <v>-5.6323596350933798</v>
      </c>
      <c r="J98" s="107">
        <f>'[3]Tablica Q'!K104</f>
        <v>3.2258267157203591E-4</v>
      </c>
      <c r="K98" s="107">
        <f>'[3]Tablica Q'!L104</f>
        <v>0.86810959816403965</v>
      </c>
      <c r="L98" s="107">
        <f>'[3]Tablica Q'!M104</f>
        <v>0.69213042259659119</v>
      </c>
      <c r="M98" s="107">
        <f>'[3]Tablica Q'!N104</f>
        <v>-1.9030848528300481</v>
      </c>
      <c r="N98" s="107">
        <f>'[3]Tablica Q'!O104</f>
        <v>-3.2256125740282471</v>
      </c>
    </row>
    <row r="99" spans="1:14">
      <c r="A99" s="40" t="str">
        <f>'[3]Tablica Q'!B105</f>
        <v>dodatki aktywizacyjne i świadczenia integracyjne</v>
      </c>
      <c r="B99" s="41" t="str">
        <f>'[3]Tablica Q'!C105</f>
        <v>r/r</v>
      </c>
      <c r="C99" s="107">
        <f>'[3]Tablica Q'!D105</f>
        <v>13.647136575238264</v>
      </c>
      <c r="D99" s="107">
        <f>'[3]Tablica Q'!E105</f>
        <v>4.4607055084354528</v>
      </c>
      <c r="E99" s="107">
        <f>'[3]Tablica Q'!F105</f>
        <v>-8.271192480734129</v>
      </c>
      <c r="F99" s="107">
        <f>'[3]Tablica Q'!G105</f>
        <v>-4.6771138281384594</v>
      </c>
      <c r="G99" s="107">
        <f>'[3]Tablica Q'!H105</f>
        <v>1.1409912941622764</v>
      </c>
      <c r="H99" s="107">
        <f>'[3]Tablica Q'!I105</f>
        <v>-1.5579315520940327</v>
      </c>
      <c r="I99" s="107">
        <f>'[3]Tablica Q'!J105</f>
        <v>-6.4757529550023634</v>
      </c>
      <c r="J99" s="107">
        <f>'[3]Tablica Q'!K105</f>
        <v>-5.8171539495976248</v>
      </c>
      <c r="K99" s="107">
        <f>'[3]Tablica Q'!L105</f>
        <v>-6.0276208693505993</v>
      </c>
      <c r="L99" s="107">
        <f>'[3]Tablica Q'!M105</f>
        <v>-3.5620404978026272</v>
      </c>
      <c r="M99" s="107">
        <f>'[3]Tablica Q'!N105</f>
        <v>-5.447927430200366</v>
      </c>
      <c r="N99" s="107">
        <f>'[3]Tablica Q'!O105</f>
        <v>-0.77855262258985647</v>
      </c>
    </row>
    <row r="100" spans="1:14">
      <c r="A100" s="40" t="str">
        <f>'[3]Tablica Q'!B106</f>
        <v>programy na rzecz promocji zatrudnienia</v>
      </c>
      <c r="B100" s="41" t="str">
        <f>'[3]Tablica Q'!C106</f>
        <v>r/r</v>
      </c>
      <c r="C100" s="107">
        <f>'[3]Tablica Q'!D106</f>
        <v>0.76049356431519755</v>
      </c>
      <c r="D100" s="107">
        <f>'[3]Tablica Q'!E106</f>
        <v>5.5833762384991132</v>
      </c>
      <c r="E100" s="107">
        <f>'[3]Tablica Q'!F106</f>
        <v>6.2958150856603652</v>
      </c>
      <c r="F100" s="107">
        <f>'[3]Tablica Q'!G106</f>
        <v>17.900246149619932</v>
      </c>
      <c r="G100" s="107">
        <f>'[3]Tablica Q'!H106</f>
        <v>-6.1124893291360678</v>
      </c>
      <c r="H100" s="107">
        <f>'[3]Tablica Q'!I106</f>
        <v>-12.01486806978879</v>
      </c>
      <c r="I100" s="107">
        <f>'[3]Tablica Q'!J106</f>
        <v>-1.6937410974071696</v>
      </c>
      <c r="J100" s="107">
        <f>'[3]Tablica Q'!K106</f>
        <v>26.71044216737954</v>
      </c>
      <c r="K100" s="107">
        <f>'[3]Tablica Q'!L106</f>
        <v>25.093368837252996</v>
      </c>
      <c r="L100" s="107">
        <f>'[3]Tablica Q'!M106</f>
        <v>25.555286361994888</v>
      </c>
      <c r="M100" s="107">
        <f>'[3]Tablica Q'!N106</f>
        <v>12.963100885264438</v>
      </c>
      <c r="N100" s="107">
        <f>'[3]Tablica Q'!O106</f>
        <v>-6.4901021835405146</v>
      </c>
    </row>
    <row r="101" spans="1:14">
      <c r="A101" s="58" t="str">
        <f>'[3]Tablica Q'!B107</f>
        <v>pozostałe wydatki</v>
      </c>
      <c r="B101" s="53" t="str">
        <f>'[3]Tablica Q'!C107</f>
        <v>r/r</v>
      </c>
      <c r="C101" s="112">
        <f>'[3]Tablica Q'!D107</f>
        <v>-45.046640788295008</v>
      </c>
      <c r="D101" s="112">
        <f>'[3]Tablica Q'!E107</f>
        <v>29.336911197926923</v>
      </c>
      <c r="E101" s="112">
        <f>'[3]Tablica Q'!F107</f>
        <v>47.075642636617687</v>
      </c>
      <c r="F101" s="112">
        <f>'[3]Tablica Q'!G107</f>
        <v>3.6224278279869822</v>
      </c>
      <c r="G101" s="112">
        <f>'[3]Tablica Q'!H107</f>
        <v>91.841720332886325</v>
      </c>
      <c r="H101" s="112">
        <f>'[3]Tablica Q'!I107</f>
        <v>-23.169368229566061</v>
      </c>
      <c r="I101" s="112">
        <f>'[3]Tablica Q'!J107</f>
        <v>-3.4587929390536658</v>
      </c>
      <c r="J101" s="112">
        <f>'[3]Tablica Q'!K107</f>
        <v>7.1367719093788509</v>
      </c>
      <c r="K101" s="112">
        <f>'[3]Tablica Q'!L107</f>
        <v>2.2437909133548999</v>
      </c>
      <c r="L101" s="112">
        <f>'[3]Tablica Q'!M107</f>
        <v>-2.1777940547051742</v>
      </c>
      <c r="M101" s="112">
        <f>'[3]Tablica Q'!N107</f>
        <v>10.771812994654596</v>
      </c>
      <c r="N101" s="112">
        <f>'[3]Tablica Q'!O107</f>
        <v>5.755626409279472</v>
      </c>
    </row>
    <row r="102" spans="1:14">
      <c r="A102" s="30"/>
      <c r="B102" s="31"/>
      <c r="C102" s="104"/>
      <c r="D102" s="104"/>
      <c r="E102" s="104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1:14" ht="15">
      <c r="A103" s="208" t="str">
        <f>'[3]Tablica Q'!B109</f>
        <v>NARODOWY FUNDUSZ ZDROWIA</v>
      </c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</row>
    <row r="104" spans="1:14">
      <c r="A104" s="34"/>
      <c r="B104" s="35"/>
      <c r="C104" s="36" t="str">
        <f>'[3]Tablica Q'!D110</f>
        <v>I kw. 2014</v>
      </c>
      <c r="D104" s="36" t="str">
        <f>'[3]Tablica Q'!E110</f>
        <v>II kw. 2014</v>
      </c>
      <c r="E104" s="36" t="str">
        <f>'[3]Tablica Q'!F110</f>
        <v>III kw. 2014</v>
      </c>
      <c r="F104" s="36" t="str">
        <f>'[3]Tablica Q'!G110</f>
        <v>IV kw. 2014</v>
      </c>
      <c r="G104" s="36" t="str">
        <f>'[3]Tablica Q'!H110</f>
        <v>I kw. 2015</v>
      </c>
      <c r="H104" s="36" t="str">
        <f>'[3]Tablica Q'!I110</f>
        <v>II kw. 2015</v>
      </c>
      <c r="I104" s="36" t="str">
        <f>'[3]Tablica Q'!J110</f>
        <v>III kw. 2015</v>
      </c>
      <c r="J104" s="36" t="str">
        <f>'[3]Tablica Q'!K110</f>
        <v>IV kw. 2015</v>
      </c>
      <c r="K104" s="36" t="str">
        <f>'[3]Tablica Q'!L110</f>
        <v>I kw. 2016</v>
      </c>
      <c r="L104" s="36" t="str">
        <f>'[3]Tablica Q'!M110</f>
        <v>II kw. 2016</v>
      </c>
      <c r="M104" s="36" t="str">
        <f>'[3]Tablica Q'!N110</f>
        <v>III kw. 2016</v>
      </c>
      <c r="N104" s="36" t="str">
        <f>'[3]Tablica Q'!O110</f>
        <v>IV kw. 2016</v>
      </c>
    </row>
    <row r="105" spans="1:14">
      <c r="A105" s="30" t="str">
        <f>'[3]Tablica Q'!B111</f>
        <v>Przychody</v>
      </c>
      <c r="B105" s="37" t="str">
        <f>'[3]Tablica Q'!C111</f>
        <v xml:space="preserve"> r/r</v>
      </c>
      <c r="C105" s="107">
        <f>'[3]Tablica Q'!D111</f>
        <v>2.0989664847119229</v>
      </c>
      <c r="D105" s="107">
        <f>'[3]Tablica Q'!E111</f>
        <v>-1.9257016962631326</v>
      </c>
      <c r="E105" s="107">
        <f>'[3]Tablica Q'!F111</f>
        <v>1.8480912834950374</v>
      </c>
      <c r="F105" s="107">
        <f>'[3]Tablica Q'!G111</f>
        <v>9.5357280420212334</v>
      </c>
      <c r="G105" s="107">
        <f>'[3]Tablica Q'!H111</f>
        <v>3.4921982580296174</v>
      </c>
      <c r="H105" s="107">
        <f>'[3]Tablica Q'!I111</f>
        <v>3.7044253169709975</v>
      </c>
      <c r="I105" s="107">
        <f>'[3]Tablica Q'!J111</f>
        <v>4.7835649596435843</v>
      </c>
      <c r="J105" s="107">
        <f>'[3]Tablica Q'!K111</f>
        <v>6.3492267838282288</v>
      </c>
      <c r="K105" s="107">
        <f>'[3]Tablica Q'!L111</f>
        <v>4.475176526937787</v>
      </c>
      <c r="L105" s="107">
        <f>'[3]Tablica Q'!M111</f>
        <v>4.5063661107907791</v>
      </c>
      <c r="M105" s="107">
        <f>'[3]Tablica Q'!N111</f>
        <v>5.1129817731806497</v>
      </c>
      <c r="N105" s="107">
        <f>'[3]Tablica Q'!O111</f>
        <v>6.0597359011492955</v>
      </c>
    </row>
    <row r="106" spans="1:14">
      <c r="A106" s="40" t="str">
        <f>'[3]Tablica Q'!B112</f>
        <v>ze składek</v>
      </c>
      <c r="B106" s="41" t="str">
        <f>'[3]Tablica Q'!C112</f>
        <v xml:space="preserve"> r/r</v>
      </c>
      <c r="C106" s="107">
        <f>'[3]Tablica Q'!D112</f>
        <v>3.2634387100120961</v>
      </c>
      <c r="D106" s="107">
        <f>'[3]Tablica Q'!E112</f>
        <v>0.68098277867659363</v>
      </c>
      <c r="E106" s="107">
        <f>'[3]Tablica Q'!F112</f>
        <v>3.1268425898419423</v>
      </c>
      <c r="F106" s="107">
        <f>'[3]Tablica Q'!G112</f>
        <v>6.0650850711435567</v>
      </c>
      <c r="G106" s="107">
        <f>'[3]Tablica Q'!H112</f>
        <v>3.5460907790251071</v>
      </c>
      <c r="H106" s="107">
        <f>'[3]Tablica Q'!I112</f>
        <v>3.4796097845142526</v>
      </c>
      <c r="I106" s="107">
        <f>'[3]Tablica Q'!J112</f>
        <v>4.0807737909603645</v>
      </c>
      <c r="J106" s="107">
        <f>'[3]Tablica Q'!K112</f>
        <v>4.3581823964535147</v>
      </c>
      <c r="K106" s="107">
        <f>'[3]Tablica Q'!L112</f>
        <v>4.3842994133502344</v>
      </c>
      <c r="L106" s="107">
        <f>'[3]Tablica Q'!M112</f>
        <v>4.5907058216582328</v>
      </c>
      <c r="M106" s="107">
        <f>'[3]Tablica Q'!N112</f>
        <v>4.7025525042096348</v>
      </c>
      <c r="N106" s="107">
        <f>'[3]Tablica Q'!O112</f>
        <v>4.4329586226352404</v>
      </c>
    </row>
    <row r="107" spans="1:14">
      <c r="A107" s="40" t="str">
        <f>'[3]Tablica Q'!B113</f>
        <v>pozostałe z działalności</v>
      </c>
      <c r="B107" s="41" t="str">
        <f>'[3]Tablica Q'!C113</f>
        <v xml:space="preserve"> r/r</v>
      </c>
      <c r="C107" s="107">
        <f>'[3]Tablica Q'!D113</f>
        <v>-21.806806112207681</v>
      </c>
      <c r="D107" s="107">
        <f>'[3]Tablica Q'!E113</f>
        <v>-44.663878870071017</v>
      </c>
      <c r="E107" s="107">
        <f>'[3]Tablica Q'!F113</f>
        <v>-18.58108039839361</v>
      </c>
      <c r="F107" s="107">
        <f>'[3]Tablica Q'!G113</f>
        <v>-284.53496432560007</v>
      </c>
      <c r="G107" s="107">
        <f>'[3]Tablica Q'!H113</f>
        <v>2.7119905786870504</v>
      </c>
      <c r="H107" s="107">
        <f>'[3]Tablica Q'!I113</f>
        <v>16.599413610855621</v>
      </c>
      <c r="I107" s="107">
        <f>'[3]Tablica Q'!J113</f>
        <v>15.459822138064141</v>
      </c>
      <c r="J107" s="107">
        <f>'[3]Tablica Q'!K113</f>
        <v>88.137541056835801</v>
      </c>
      <c r="K107" s="107">
        <f>'[3]Tablica Q'!L113</f>
        <v>11.98413447158724</v>
      </c>
      <c r="L107" s="107">
        <f>'[3]Tablica Q'!M113</f>
        <v>4.4939650487599607</v>
      </c>
      <c r="M107" s="107">
        <f>'[3]Tablica Q'!N113</f>
        <v>10.007433139864148</v>
      </c>
      <c r="N107" s="107">
        <f>'[3]Tablica Q'!O113</f>
        <v>40.934376677618701</v>
      </c>
    </row>
    <row r="108" spans="1:14">
      <c r="A108" s="40" t="str">
        <f>'[3]Tablica Q'!B114</f>
        <v>pozostałe przychody</v>
      </c>
      <c r="B108" s="41" t="str">
        <f>'[3]Tablica Q'!C114</f>
        <v xml:space="preserve"> r/r</v>
      </c>
      <c r="C108" s="107">
        <f>'[3]Tablica Q'!D114</f>
        <v>-22.621972799433749</v>
      </c>
      <c r="D108" s="107">
        <f>'[3]Tablica Q'!E114</f>
        <v>-8.4128358065242139</v>
      </c>
      <c r="E108" s="107">
        <f>'[3]Tablica Q'!F114</f>
        <v>-50.521191607922013</v>
      </c>
      <c r="F108" s="107">
        <f>'[3]Tablica Q'!G114</f>
        <v>-62.226978342325346</v>
      </c>
      <c r="G108" s="107">
        <f>'[3]Tablica Q'!H114</f>
        <v>-8.661725391336077</v>
      </c>
      <c r="H108" s="107">
        <f>'[3]Tablica Q'!I114</f>
        <v>-32.975149555533889</v>
      </c>
      <c r="I108" s="107">
        <f>'[3]Tablica Q'!J114</f>
        <v>125.80776433289341</v>
      </c>
      <c r="J108" s="107">
        <f>'[3]Tablica Q'!K114</f>
        <v>-22.025995232225569</v>
      </c>
      <c r="K108" s="107">
        <f>'[3]Tablica Q'!L114</f>
        <v>-36.172225093300405</v>
      </c>
      <c r="L108" s="107">
        <f>'[3]Tablica Q'!M114</f>
        <v>-19.020768601261651</v>
      </c>
      <c r="M108" s="107">
        <f>'[3]Tablica Q'!N114</f>
        <v>37.879086104642681</v>
      </c>
      <c r="N108" s="107">
        <f>'[3]Tablica Q'!O114</f>
        <v>22.385823605286987</v>
      </c>
    </row>
    <row r="109" spans="1:14">
      <c r="A109" s="40" t="str">
        <f>'[3]Tablica Q'!B115</f>
        <v>przychody finansowe</v>
      </c>
      <c r="B109" s="41" t="str">
        <f>'[3]Tablica Q'!C115</f>
        <v xml:space="preserve"> r/r</v>
      </c>
      <c r="C109" s="107">
        <f>'[3]Tablica Q'!D115</f>
        <v>-27.198122346670019</v>
      </c>
      <c r="D109" s="107">
        <f>'[3]Tablica Q'!E115</f>
        <v>-21.320023406313908</v>
      </c>
      <c r="E109" s="107">
        <f>'[3]Tablica Q'!F115</f>
        <v>16.647021336744899</v>
      </c>
      <c r="F109" s="107">
        <f>'[3]Tablica Q'!G115</f>
        <v>-40.057443145816883</v>
      </c>
      <c r="G109" s="107">
        <f>'[3]Tablica Q'!H115</f>
        <v>12.347798485520542</v>
      </c>
      <c r="H109" s="107">
        <f>'[3]Tablica Q'!I115</f>
        <v>-16.301564365253057</v>
      </c>
      <c r="I109" s="107">
        <f>'[3]Tablica Q'!J115</f>
        <v>-28.697281573205558</v>
      </c>
      <c r="J109" s="107">
        <f>'[3]Tablica Q'!K115</f>
        <v>-4.4100948136230045</v>
      </c>
      <c r="K109" s="107">
        <f>'[3]Tablica Q'!L115</f>
        <v>-28.331616716091901</v>
      </c>
      <c r="L109" s="107">
        <f>'[3]Tablica Q'!M115</f>
        <v>-7.8273825388044003</v>
      </c>
      <c r="M109" s="107">
        <f>'[3]Tablica Q'!N115</f>
        <v>-0.24032852900312207</v>
      </c>
      <c r="N109" s="107">
        <f>'[3]Tablica Q'!O115</f>
        <v>-18.735153140977985</v>
      </c>
    </row>
    <row r="110" spans="1:14">
      <c r="A110" s="30" t="str">
        <f>'[3]Tablica Q'!B116</f>
        <v xml:space="preserve">Koszty </v>
      </c>
      <c r="B110" s="37" t="str">
        <f>'[3]Tablica Q'!C116</f>
        <v xml:space="preserve"> r/r</v>
      </c>
      <c r="C110" s="107">
        <f>'[3]Tablica Q'!D116</f>
        <v>1.3370955883907669</v>
      </c>
      <c r="D110" s="107">
        <f>'[3]Tablica Q'!E116</f>
        <v>-2.6152019314743029</v>
      </c>
      <c r="E110" s="107">
        <f>'[3]Tablica Q'!F116</f>
        <v>0.83339878765238495</v>
      </c>
      <c r="F110" s="107">
        <f>'[3]Tablica Q'!G116</f>
        <v>2.8339237589968462</v>
      </c>
      <c r="G110" s="107">
        <f>'[3]Tablica Q'!H116</f>
        <v>3.8484013821583432</v>
      </c>
      <c r="H110" s="107">
        <f>'[3]Tablica Q'!I116</f>
        <v>4.6963757475240442</v>
      </c>
      <c r="I110" s="107">
        <f>'[3]Tablica Q'!J116</f>
        <v>3.1260299938448526</v>
      </c>
      <c r="J110" s="107">
        <f>'[3]Tablica Q'!K116</f>
        <v>11.777171831509008</v>
      </c>
      <c r="K110" s="107">
        <f>'[3]Tablica Q'!L116</f>
        <v>5.2236720838098023</v>
      </c>
      <c r="L110" s="107">
        <f>'[3]Tablica Q'!M116</f>
        <v>5.8199229559733965</v>
      </c>
      <c r="M110" s="107">
        <f>'[3]Tablica Q'!N116</f>
        <v>9.3148148383157121</v>
      </c>
      <c r="N110" s="107">
        <f>'[3]Tablica Q'!O116</f>
        <v>0.33250867923280225</v>
      </c>
    </row>
    <row r="111" spans="1:14">
      <c r="A111" s="40" t="str">
        <f>'[3]Tablica Q'!B117</f>
        <v>świadczeń zdrowotnych</v>
      </c>
      <c r="B111" s="41" t="str">
        <f>'[3]Tablica Q'!C117</f>
        <v xml:space="preserve"> r/r</v>
      </c>
      <c r="C111" s="107">
        <f>'[3]Tablica Q'!D117</f>
        <v>1.3270653274119297</v>
      </c>
      <c r="D111" s="107">
        <f>'[3]Tablica Q'!E117</f>
        <v>0.87454738976559554</v>
      </c>
      <c r="E111" s="107">
        <f>'[3]Tablica Q'!F117</f>
        <v>2.1538540218429603</v>
      </c>
      <c r="F111" s="107">
        <f>'[3]Tablica Q'!G117</f>
        <v>-2.021897179757886</v>
      </c>
      <c r="G111" s="107">
        <f>'[3]Tablica Q'!H117</f>
        <v>3.852256022703429</v>
      </c>
      <c r="H111" s="107">
        <f>'[3]Tablica Q'!I117</f>
        <v>5.1546451876760386</v>
      </c>
      <c r="I111" s="107">
        <f>'[3]Tablica Q'!J117</f>
        <v>6.638723494483429</v>
      </c>
      <c r="J111" s="107">
        <f>'[3]Tablica Q'!K117</f>
        <v>8.865853329527468</v>
      </c>
      <c r="K111" s="107">
        <f>'[3]Tablica Q'!L117</f>
        <v>5.6503686731686997</v>
      </c>
      <c r="L111" s="107">
        <f>'[3]Tablica Q'!M117</f>
        <v>5.9244173779690215</v>
      </c>
      <c r="M111" s="107">
        <f>'[3]Tablica Q'!N117</f>
        <v>6.0414478060617256</v>
      </c>
      <c r="N111" s="107">
        <f>'[3]Tablica Q'!O117</f>
        <v>2.8153101680452579</v>
      </c>
    </row>
    <row r="112" spans="1:14">
      <c r="A112" s="40" t="str">
        <f>'[3]Tablica Q'!B118</f>
        <v>pozostałe koszty realizacji zadań</v>
      </c>
      <c r="B112" s="41" t="str">
        <f>'[3]Tablica Q'!C118</f>
        <v xml:space="preserve"> r/r</v>
      </c>
      <c r="C112" s="107">
        <f>'[3]Tablica Q'!D118</f>
        <v>9.9695471482036169E-2</v>
      </c>
      <c r="D112" s="107">
        <f>'[3]Tablica Q'!E118</f>
        <v>7.5093003246593071E-2</v>
      </c>
      <c r="E112" s="107">
        <f>'[3]Tablica Q'!F118</f>
        <v>-0.37977630958879161</v>
      </c>
      <c r="F112" s="107">
        <f>'[3]Tablica Q'!G118</f>
        <v>-25.748483540806788</v>
      </c>
      <c r="G112" s="107">
        <f>'[3]Tablica Q'!H118</f>
        <v>1.4242621657407</v>
      </c>
      <c r="H112" s="107">
        <f>'[3]Tablica Q'!I118</f>
        <v>1.4304426846611449</v>
      </c>
      <c r="I112" s="107">
        <f>'[3]Tablica Q'!J118</f>
        <v>-78.838337226190589</v>
      </c>
      <c r="J112" s="107">
        <f>'[3]Tablica Q'!K118</f>
        <v>-3503.5462813340368</v>
      </c>
      <c r="K112" s="107">
        <f>'[3]Tablica Q'!L118</f>
        <v>2.4907989465411333</v>
      </c>
      <c r="L112" s="107">
        <f>'[3]Tablica Q'!M118</f>
        <v>1.6311053924800376</v>
      </c>
      <c r="M112" s="107">
        <f>'[3]Tablica Q'!N118</f>
        <v>408.59824402517637</v>
      </c>
      <c r="N112" s="107">
        <f>'[3]Tablica Q'!O118</f>
        <v>-92.335297999340114</v>
      </c>
    </row>
    <row r="113" spans="1:14">
      <c r="A113" s="40" t="str">
        <f>'[3]Tablica Q'!B119</f>
        <v>koszty administracyjne</v>
      </c>
      <c r="B113" s="41" t="str">
        <f>'[3]Tablica Q'!C119</f>
        <v xml:space="preserve"> r/r</v>
      </c>
      <c r="C113" s="107">
        <f>'[3]Tablica Q'!D119</f>
        <v>3.176618482098263</v>
      </c>
      <c r="D113" s="107">
        <f>'[3]Tablica Q'!E119</f>
        <v>4.3371951166636649</v>
      </c>
      <c r="E113" s="107">
        <f>'[3]Tablica Q'!F119</f>
        <v>2.1043255102951406</v>
      </c>
      <c r="F113" s="107">
        <f>'[3]Tablica Q'!G119</f>
        <v>3.7129477401070403</v>
      </c>
      <c r="G113" s="107">
        <f>'[3]Tablica Q'!H119</f>
        <v>-2.5529618899706747</v>
      </c>
      <c r="H113" s="107">
        <f>'[3]Tablica Q'!I119</f>
        <v>8.6272196489659052</v>
      </c>
      <c r="I113" s="107">
        <f>'[3]Tablica Q'!J119</f>
        <v>2.0713949458470466</v>
      </c>
      <c r="J113" s="107">
        <f>'[3]Tablica Q'!K119</f>
        <v>-7.0054022170204604</v>
      </c>
      <c r="K113" s="107">
        <f>'[3]Tablica Q'!L119</f>
        <v>0.10253695667455531</v>
      </c>
      <c r="L113" s="107">
        <f>'[3]Tablica Q'!M119</f>
        <v>-7.4790318441253731</v>
      </c>
      <c r="M113" s="107">
        <f>'[3]Tablica Q'!N119</f>
        <v>9.1391399952556185E-4</v>
      </c>
      <c r="N113" s="107">
        <f>'[3]Tablica Q'!O119</f>
        <v>7.7380925606969271</v>
      </c>
    </row>
    <row r="114" spans="1:14">
      <c r="A114" s="58" t="str">
        <f>'[3]Tablica Q'!B120</f>
        <v>pozostałe koszty</v>
      </c>
      <c r="B114" s="53" t="str">
        <f>'[3]Tablica Q'!C120</f>
        <v xml:space="preserve"> r/r</v>
      </c>
      <c r="C114" s="112">
        <f>'[3]Tablica Q'!D120</f>
        <v>15.023747308055718</v>
      </c>
      <c r="D114" s="112">
        <f>'[3]Tablica Q'!E120</f>
        <v>-85.477665616331265</v>
      </c>
      <c r="E114" s="112">
        <f>'[3]Tablica Q'!F120</f>
        <v>-71.905249248494769</v>
      </c>
      <c r="F114" s="112">
        <f>'[3]Tablica Q'!G120</f>
        <v>-111.31841481544231</v>
      </c>
      <c r="G114" s="112">
        <f>'[3]Tablica Q'!H120</f>
        <v>49.135700986524228</v>
      </c>
      <c r="H114" s="112">
        <f>'[3]Tablica Q'!I120</f>
        <v>-52.810127058384879</v>
      </c>
      <c r="I114" s="112">
        <f>'[3]Tablica Q'!J120</f>
        <v>-32.450459162910221</v>
      </c>
      <c r="J114" s="112">
        <f>'[3]Tablica Q'!K120</f>
        <v>63.269527466933823</v>
      </c>
      <c r="K114" s="112">
        <f>'[3]Tablica Q'!L120</f>
        <v>-46.426906290323529</v>
      </c>
      <c r="L114" s="112">
        <f>'[3]Tablica Q'!M120</f>
        <v>73.838221725513648</v>
      </c>
      <c r="M114" s="112">
        <f>'[3]Tablica Q'!N120</f>
        <v>55.852571536999022</v>
      </c>
      <c r="N114" s="112">
        <f>'[3]Tablica Q'!O120</f>
        <v>-26.82048037592196</v>
      </c>
    </row>
    <row r="115" spans="1:14">
      <c r="A115" s="113" t="str">
        <f>'[3]Tablica Q'!B121</f>
        <v>* obserwacja nietypowa</v>
      </c>
      <c r="B115" s="105"/>
      <c r="C115" s="11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spans="1:14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14"/>
    </row>
    <row r="117" spans="1:14" ht="15.75">
      <c r="A117" s="210" t="str">
        <f>'[3]Tablica Q'!B123</f>
        <v>TAB. 12.   PODSTAWOWE DANE Z ZAKRESU FINANSÓW PUBLICZNYCH (PAŃSTWOWE FUNDUSZE CELOWE)</v>
      </c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23"/>
    </row>
    <row r="118" spans="1:14">
      <c r="A118" s="30"/>
      <c r="B118" s="31"/>
      <c r="C118" s="104"/>
      <c r="D118" s="104"/>
      <c r="E118" s="104"/>
      <c r="F118" s="105"/>
      <c r="G118" s="105"/>
      <c r="H118" s="105"/>
      <c r="I118" s="105"/>
      <c r="J118" s="105"/>
      <c r="K118" s="105"/>
      <c r="L118" s="105"/>
      <c r="M118" s="105"/>
      <c r="N118" s="105"/>
    </row>
    <row r="119" spans="1:14" ht="15">
      <c r="A119" s="208" t="str">
        <f>'[3]Tablica Q'!B125</f>
        <v>FUNDUSZ UBEZPIECZEŃ SPOŁECZNYCH</v>
      </c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</row>
    <row r="120" spans="1:14">
      <c r="A120" s="34"/>
      <c r="B120" s="35"/>
      <c r="C120" s="36" t="str">
        <f>'[3]Tablica Q'!D126</f>
        <v>I kw. 2014</v>
      </c>
      <c r="D120" s="36" t="str">
        <f>'[3]Tablica Q'!E126</f>
        <v>II kw. 2014</v>
      </c>
      <c r="E120" s="36" t="str">
        <f>'[3]Tablica Q'!F126</f>
        <v>III kw. 2014</v>
      </c>
      <c r="F120" s="36" t="str">
        <f>'[3]Tablica Q'!G126</f>
        <v>IV kw. 2014</v>
      </c>
      <c r="G120" s="36" t="str">
        <f>'[3]Tablica Q'!H126</f>
        <v>I kw. 2015</v>
      </c>
      <c r="H120" s="36" t="str">
        <f>'[3]Tablica Q'!I126</f>
        <v>II kw. 2015</v>
      </c>
      <c r="I120" s="36" t="str">
        <f>'[3]Tablica Q'!J126</f>
        <v>III kw. 2015</v>
      </c>
      <c r="J120" s="36" t="str">
        <f>'[3]Tablica Q'!K126</f>
        <v>IV kw. 2015</v>
      </c>
      <c r="K120" s="36" t="str">
        <f>'[3]Tablica Q'!L126</f>
        <v>I kw. 2016</v>
      </c>
      <c r="L120" s="36" t="str">
        <f>'[3]Tablica Q'!M126</f>
        <v>II kw. 2016</v>
      </c>
      <c r="M120" s="36" t="str">
        <f>'[3]Tablica Q'!N126</f>
        <v>III kw. 2016</v>
      </c>
      <c r="N120" s="36" t="str">
        <f>'[3]Tablica Q'!O126</f>
        <v>IV kw. 2016</v>
      </c>
    </row>
    <row r="121" spans="1:14">
      <c r="A121" s="30" t="str">
        <f>'[3]Tablica Q'!B127</f>
        <v>Przychody</v>
      </c>
      <c r="B121" s="37" t="str">
        <f>'[3]Tablica Q'!C127</f>
        <v>kw/kw</v>
      </c>
      <c r="C121" s="107">
        <f>'[3]Tablica Q'!D127</f>
        <v>-10.292299584959665</v>
      </c>
      <c r="D121" s="107">
        <f>'[3]Tablica Q'!E127</f>
        <v>-6.3738766878223601</v>
      </c>
      <c r="E121" s="107">
        <f>'[3]Tablica Q'!F127</f>
        <v>-2.675569713690777</v>
      </c>
      <c r="F121" s="107">
        <f>'[3]Tablica Q'!G127</f>
        <v>0.29871359575331269</v>
      </c>
      <c r="G121" s="107">
        <f>'[3]Tablica Q'!H127</f>
        <v>14.080675487946024</v>
      </c>
      <c r="H121" s="107">
        <f>'[3]Tablica Q'!I127</f>
        <v>-7.1481644851296267</v>
      </c>
      <c r="I121" s="107">
        <f>'[3]Tablica Q'!J127</f>
        <v>2.3853903494199358</v>
      </c>
      <c r="J121" s="107">
        <f>'[3]Tablica Q'!K127</f>
        <v>-3.9511546010230489</v>
      </c>
      <c r="K121" s="107">
        <f>'[3]Tablica Q'!L127</f>
        <v>14.113968486777367</v>
      </c>
      <c r="L121" s="107">
        <f>'[3]Tablica Q'!M127</f>
        <v>-2.7518177263198567</v>
      </c>
      <c r="M121" s="107">
        <f>'[3]Tablica Q'!N127</f>
        <v>-0.23204170037148231</v>
      </c>
      <c r="N121" s="107">
        <f>'[3]Tablica Q'!O127</f>
        <v>-4.3274445232329697</v>
      </c>
    </row>
    <row r="122" spans="1:14">
      <c r="A122" s="40" t="str">
        <f>'[3]Tablica Q'!B128</f>
        <v>ze składek</v>
      </c>
      <c r="B122" s="41" t="str">
        <f>'[3]Tablica Q'!C128</f>
        <v>kw/kw</v>
      </c>
      <c r="C122" s="107">
        <f>'[3]Tablica Q'!D128</f>
        <v>9.5770067837049027</v>
      </c>
      <c r="D122" s="107">
        <f>'[3]Tablica Q'!E128</f>
        <v>-1.6345205494477426</v>
      </c>
      <c r="E122" s="107">
        <f>'[3]Tablica Q'!F128</f>
        <v>1.3190788577846888</v>
      </c>
      <c r="F122" s="107">
        <f>'[3]Tablica Q'!G128</f>
        <v>0.4022823169118368</v>
      </c>
      <c r="G122" s="107">
        <f>'[3]Tablica Q'!H128</f>
        <v>11.534511183477278</v>
      </c>
      <c r="H122" s="107">
        <f>'[3]Tablica Q'!I128</f>
        <v>-0.92040419096886694</v>
      </c>
      <c r="I122" s="107">
        <f>'[3]Tablica Q'!J128</f>
        <v>-2.7356268246679747</v>
      </c>
      <c r="J122" s="107">
        <f>'[3]Tablica Q'!K128</f>
        <v>-2.6800486898513185</v>
      </c>
      <c r="K122" s="107">
        <f>'[3]Tablica Q'!L128</f>
        <v>12.193374919640874</v>
      </c>
      <c r="L122" s="107">
        <f>'[3]Tablica Q'!M128</f>
        <v>9.7642405352729611E-2</v>
      </c>
      <c r="M122" s="107">
        <f>'[3]Tablica Q'!N128</f>
        <v>-2.4231597916935925</v>
      </c>
      <c r="N122" s="107">
        <f>'[3]Tablica Q'!O128</f>
        <v>-2.3854329243993959</v>
      </c>
    </row>
    <row r="123" spans="1:14">
      <c r="A123" s="40" t="str">
        <f>'[3]Tablica Q'!B129</f>
        <v>dotacje z budżetu</v>
      </c>
      <c r="B123" s="41" t="str">
        <f>'[3]Tablica Q'!C129</f>
        <v>kw/kw</v>
      </c>
      <c r="C123" s="107">
        <f>'[3]Tablica Q'!D129</f>
        <v>-11.489362564199766</v>
      </c>
      <c r="D123" s="107">
        <f>'[3]Tablica Q'!E129</f>
        <v>-9.9835487119353132</v>
      </c>
      <c r="E123" s="107">
        <f>'[3]Tablica Q'!F129</f>
        <v>-26.557087398804541</v>
      </c>
      <c r="F123" s="107">
        <f>'[3]Tablica Q'!G129</f>
        <v>-66.941038701981213</v>
      </c>
      <c r="G123" s="107">
        <f>'[3]Tablica Q'!H129</f>
        <v>417.3544589660014</v>
      </c>
      <c r="H123" s="107">
        <f>'[3]Tablica Q'!I129</f>
        <v>-26.340926125998038</v>
      </c>
      <c r="I123" s="107">
        <f>'[3]Tablica Q'!J129</f>
        <v>24.378670567721855</v>
      </c>
      <c r="J123" s="107">
        <f>'[3]Tablica Q'!K129</f>
        <v>-17.773854681849201</v>
      </c>
      <c r="K123" s="107">
        <f>'[3]Tablica Q'!L129</f>
        <v>33.614744943700288</v>
      </c>
      <c r="L123" s="107">
        <f>'[3]Tablica Q'!M129</f>
        <v>-13.360029274956531</v>
      </c>
      <c r="M123" s="107">
        <f>'[3]Tablica Q'!N129</f>
        <v>10.271873477294619</v>
      </c>
      <c r="N123" s="107">
        <f>'[3]Tablica Q'!O129</f>
        <v>-17.739657491662626</v>
      </c>
    </row>
    <row r="124" spans="1:14">
      <c r="A124" s="40" t="str">
        <f>'[3]Tablica Q'!B130</f>
        <v>refundacja z tytułu przekazania składek do OFE</v>
      </c>
      <c r="B124" s="41" t="str">
        <f>'[3]Tablica Q'!C130</f>
        <v>kw/kw</v>
      </c>
      <c r="C124" s="107">
        <f>'[3]Tablica Q'!D130</f>
        <v>41.006799746453169</v>
      </c>
      <c r="D124" s="107">
        <f>'[3]Tablica Q'!E130</f>
        <v>-10.787583231735923</v>
      </c>
      <c r="E124" s="107">
        <f>'[3]Tablica Q'!F130</f>
        <v>-47.808232906396221</v>
      </c>
      <c r="F124" s="107">
        <f>'[3]Tablica Q'!G130</f>
        <v>-51.197919778818687</v>
      </c>
      <c r="G124" s="107">
        <f>'[3]Tablica Q'!H130</f>
        <v>7.1839325561366678</v>
      </c>
      <c r="H124" s="107">
        <f>'[3]Tablica Q'!I130</f>
        <v>-4.5608743365785216</v>
      </c>
      <c r="I124" s="107">
        <f>'[3]Tablica Q'!J130</f>
        <v>4.0054009637277659</v>
      </c>
      <c r="J124" s="107">
        <f>'[3]Tablica Q'!K130</f>
        <v>3.7495118664931937</v>
      </c>
      <c r="K124" s="107">
        <f>'[3]Tablica Q'!L130</f>
        <v>1.3465428472077861</v>
      </c>
      <c r="L124" s="107">
        <f>'[3]Tablica Q'!M130</f>
        <v>4.4388831157651509</v>
      </c>
      <c r="M124" s="107">
        <f>'[3]Tablica Q'!N130</f>
        <v>-9.4975566676478991</v>
      </c>
      <c r="N124" s="107">
        <f>'[3]Tablica Q'!O130</f>
        <v>-4.8506880113246211</v>
      </c>
    </row>
    <row r="125" spans="1:14">
      <c r="A125" s="40" t="str">
        <f>'[3]Tablica Q'!B131</f>
        <v>środki z FRD</v>
      </c>
      <c r="B125" s="41" t="str">
        <f>'[3]Tablica Q'!C131</f>
        <v>kw/kw</v>
      </c>
      <c r="C125" s="107" t="str">
        <f>'[3]Tablica Q'!D131</f>
        <v>b.d.</v>
      </c>
      <c r="D125" s="107" t="str">
        <f>'[3]Tablica Q'!E131</f>
        <v>b.d.</v>
      </c>
      <c r="E125" s="107" t="str">
        <f>'[3]Tablica Q'!F131</f>
        <v>b.d.</v>
      </c>
      <c r="F125" s="107">
        <f>'[3]Tablica Q'!G131</f>
        <v>-100</v>
      </c>
      <c r="G125" s="107" t="str">
        <f>'[3]Tablica Q'!H131</f>
        <v>b.d.</v>
      </c>
      <c r="H125" s="107" t="str">
        <f>'[3]Tablica Q'!I131</f>
        <v>b.d.</v>
      </c>
      <c r="I125" s="107" t="str">
        <f>'[3]Tablica Q'!J131</f>
        <v>b.d.</v>
      </c>
      <c r="J125" s="107" t="str">
        <f>'[3]Tablica Q'!K131</f>
        <v>b.d.</v>
      </c>
      <c r="K125" s="107" t="str">
        <f>'[3]Tablica Q'!L131</f>
        <v>b.d.</v>
      </c>
      <c r="L125" s="107" t="str">
        <f>'[3]Tablica Q'!M131</f>
        <v>b.d.</v>
      </c>
      <c r="M125" s="107" t="str">
        <f>'[3]Tablica Q'!N131</f>
        <v>b.d.</v>
      </c>
      <c r="N125" s="107" t="str">
        <f>'[3]Tablica Q'!O131</f>
        <v>b.d.</v>
      </c>
    </row>
    <row r="126" spans="1:14">
      <c r="A126" s="40" t="str">
        <f>'[3]Tablica Q'!B132</f>
        <v>pozostałe</v>
      </c>
      <c r="B126" s="41" t="str">
        <f>'[3]Tablica Q'!C132</f>
        <v>kw/kw</v>
      </c>
      <c r="C126" s="107">
        <f>'[3]Tablica Q'!D132</f>
        <v>-77.948408809597737</v>
      </c>
      <c r="D126" s="107">
        <f>'[3]Tablica Q'!E132</f>
        <v>-51.623439646256571</v>
      </c>
      <c r="E126" s="107">
        <f>'[3]Tablica Q'!F132</f>
        <v>-17.818882507977591</v>
      </c>
      <c r="F126" s="107">
        <f>'[3]Tablica Q'!G132</f>
        <v>888.53984830248169</v>
      </c>
      <c r="G126" s="107">
        <f>'[3]Tablica Q'!H132</f>
        <v>-82.828028333780992</v>
      </c>
      <c r="H126" s="107">
        <f>'[3]Tablica Q'!I132</f>
        <v>-4.3322237662799239</v>
      </c>
      <c r="I126" s="107">
        <f>'[3]Tablica Q'!J132</f>
        <v>-6.636403436468882</v>
      </c>
      <c r="J126" s="107">
        <f>'[3]Tablica Q'!K132</f>
        <v>72.086197451763866</v>
      </c>
      <c r="K126" s="107">
        <f>'[3]Tablica Q'!L132</f>
        <v>-29.817321221469342</v>
      </c>
      <c r="L126" s="107">
        <f>'[3]Tablica Q'!M132</f>
        <v>6.2213373181975555</v>
      </c>
      <c r="M126" s="107">
        <f>'[3]Tablica Q'!N132</f>
        <v>-11.393066958481285</v>
      </c>
      <c r="N126" s="107">
        <f>'[3]Tablica Q'!O132</f>
        <v>50.27529909213996</v>
      </c>
    </row>
    <row r="127" spans="1:14">
      <c r="A127" s="30" t="str">
        <f>'[3]Tablica Q'!B133</f>
        <v xml:space="preserve">Koszty </v>
      </c>
      <c r="B127" s="37" t="str">
        <f>'[3]Tablica Q'!C133</f>
        <v>kw/kw</v>
      </c>
      <c r="C127" s="107">
        <f>'[3]Tablica Q'!D133</f>
        <v>-29.762478064561208</v>
      </c>
      <c r="D127" s="107">
        <f>'[3]Tablica Q'!E133</f>
        <v>2.052047715681411</v>
      </c>
      <c r="E127" s="107">
        <f>'[3]Tablica Q'!F133</f>
        <v>6.5075011922985482E-2</v>
      </c>
      <c r="F127" s="107">
        <f>'[3]Tablica Q'!G133</f>
        <v>1.5645718082117952</v>
      </c>
      <c r="G127" s="107">
        <f>'[3]Tablica Q'!H133</f>
        <v>0.4162007378810415</v>
      </c>
      <c r="H127" s="107">
        <f>'[3]Tablica Q'!I133</f>
        <v>1.4118177391462723</v>
      </c>
      <c r="I127" s="107">
        <f>'[3]Tablica Q'!J133</f>
        <v>0.96106736341600651</v>
      </c>
      <c r="J127" s="107">
        <f>'[3]Tablica Q'!K133</f>
        <v>4.5990235706097735</v>
      </c>
      <c r="K127" s="107">
        <f>'[3]Tablica Q'!L133</f>
        <v>-2.9507849867171103</v>
      </c>
      <c r="L127" s="107">
        <f>'[3]Tablica Q'!M133</f>
        <v>0.24951488714867764</v>
      </c>
      <c r="M127" s="107">
        <f>'[3]Tablica Q'!N133</f>
        <v>0.53591561682337385</v>
      </c>
      <c r="N127" s="107">
        <f>'[3]Tablica Q'!O133</f>
        <v>5.9265053168407178</v>
      </c>
    </row>
    <row r="128" spans="1:14">
      <c r="A128" s="40" t="str">
        <f>'[3]Tablica Q'!B134</f>
        <v>na rzecz ludności</v>
      </c>
      <c r="B128" s="41" t="str">
        <f>'[3]Tablica Q'!C134</f>
        <v>kw/kw</v>
      </c>
      <c r="C128" s="107">
        <f>'[3]Tablica Q'!D134</f>
        <v>1.3115584313902531</v>
      </c>
      <c r="D128" s="107">
        <f>'[3]Tablica Q'!E134</f>
        <v>2.0966045311843402</v>
      </c>
      <c r="E128" s="107">
        <f>'[3]Tablica Q'!F134</f>
        <v>6.8884148232768894E-2</v>
      </c>
      <c r="F128" s="107">
        <f>'[3]Tablica Q'!G134</f>
        <v>0.61136896318166123</v>
      </c>
      <c r="G128" s="107">
        <f>'[3]Tablica Q'!H134</f>
        <v>1.4830739887641471</v>
      </c>
      <c r="H128" s="107">
        <f>'[3]Tablica Q'!I134</f>
        <v>1.3900005912636146</v>
      </c>
      <c r="I128" s="107">
        <f>'[3]Tablica Q'!J134</f>
        <v>0.63536567958458079</v>
      </c>
      <c r="J128" s="107">
        <f>'[3]Tablica Q'!K134</f>
        <v>0.84001236947277391</v>
      </c>
      <c r="K128" s="107">
        <f>'[3]Tablica Q'!L134</f>
        <v>0.9770925024683379</v>
      </c>
      <c r="L128" s="107">
        <f>'[3]Tablica Q'!M134</f>
        <v>0.25167480186689772</v>
      </c>
      <c r="M128" s="107">
        <f>'[3]Tablica Q'!N134</f>
        <v>0.51270818618172598</v>
      </c>
      <c r="N128" s="107">
        <f>'[3]Tablica Q'!O134</f>
        <v>0.78671234266838042</v>
      </c>
    </row>
    <row r="129" spans="1:14" hidden="1">
      <c r="A129" s="40" t="str">
        <f>'[3]Tablica Q'!B135</f>
        <v>emerytury i renty</v>
      </c>
      <c r="B129" s="41" t="str">
        <f>'[3]Tablica Q'!C135</f>
        <v>kw/kw</v>
      </c>
      <c r="C129" s="107" t="str">
        <f>'[3]Tablica Q'!D135</f>
        <v>b.d.</v>
      </c>
      <c r="D129" s="107" t="str">
        <f>'[3]Tablica Q'!E135</f>
        <v>b.d.</v>
      </c>
      <c r="E129" s="107" t="str">
        <f>'[3]Tablica Q'!F135</f>
        <v>b.d.</v>
      </c>
      <c r="F129" s="107" t="str">
        <f>'[3]Tablica Q'!G135</f>
        <v>b.d.</v>
      </c>
      <c r="G129" s="107" t="str">
        <f>'[3]Tablica Q'!H135</f>
        <v>b.d.</v>
      </c>
      <c r="H129" s="107" t="str">
        <f>'[3]Tablica Q'!I135</f>
        <v>b.d.</v>
      </c>
      <c r="I129" s="107" t="str">
        <f>'[3]Tablica Q'!J135</f>
        <v>b.d.</v>
      </c>
      <c r="J129" s="107" t="str">
        <f>'[3]Tablica Q'!K135</f>
        <v>b.d.</v>
      </c>
      <c r="K129" s="107" t="str">
        <f>'[3]Tablica Q'!L135</f>
        <v>b.d.</v>
      </c>
      <c r="L129" s="107" t="str">
        <f>'[3]Tablica Q'!M135</f>
        <v>b.d.</v>
      </c>
      <c r="M129" s="107" t="str">
        <f>'[3]Tablica Q'!N135</f>
        <v>b.d.</v>
      </c>
      <c r="N129" s="107" t="str">
        <f>'[3]Tablica Q'!O135</f>
        <v>b.d.</v>
      </c>
    </row>
    <row r="130" spans="1:14" hidden="1">
      <c r="A130" s="40" t="str">
        <f>'[3]Tablica Q'!B136</f>
        <v>pozostałe świadczenia</v>
      </c>
      <c r="B130" s="41" t="str">
        <f>'[3]Tablica Q'!C136</f>
        <v>kw/kw</v>
      </c>
      <c r="C130" s="107" t="str">
        <f>'[3]Tablica Q'!D136</f>
        <v>b.d.</v>
      </c>
      <c r="D130" s="107" t="str">
        <f>'[3]Tablica Q'!E136</f>
        <v>b.d.</v>
      </c>
      <c r="E130" s="107" t="str">
        <f>'[3]Tablica Q'!F136</f>
        <v>b.d.</v>
      </c>
      <c r="F130" s="107" t="str">
        <f>'[3]Tablica Q'!G136</f>
        <v>b.d.</v>
      </c>
      <c r="G130" s="107" t="str">
        <f>'[3]Tablica Q'!H136</f>
        <v>b.d.</v>
      </c>
      <c r="H130" s="107" t="str">
        <f>'[3]Tablica Q'!I136</f>
        <v>b.d.</v>
      </c>
      <c r="I130" s="107" t="str">
        <f>'[3]Tablica Q'!J136</f>
        <v>b.d.</v>
      </c>
      <c r="J130" s="107" t="str">
        <f>'[3]Tablica Q'!K136</f>
        <v>b.d.</v>
      </c>
      <c r="K130" s="107" t="str">
        <f>'[3]Tablica Q'!L136</f>
        <v>b.d.</v>
      </c>
      <c r="L130" s="107" t="str">
        <f>'[3]Tablica Q'!M136</f>
        <v>b.d.</v>
      </c>
      <c r="M130" s="107" t="str">
        <f>'[3]Tablica Q'!N136</f>
        <v>b.d.</v>
      </c>
      <c r="N130" s="107" t="str">
        <f>'[3]Tablica Q'!O136</f>
        <v>b.d.</v>
      </c>
    </row>
    <row r="131" spans="1:14">
      <c r="A131" s="40" t="str">
        <f>'[3]Tablica Q'!B137</f>
        <v>odpis na ZUS</v>
      </c>
      <c r="B131" s="41" t="str">
        <f>'[3]Tablica Q'!C137</f>
        <v>kw/kw</v>
      </c>
      <c r="C131" s="107">
        <f>'[3]Tablica Q'!D137</f>
        <v>0</v>
      </c>
      <c r="D131" s="107">
        <f>'[3]Tablica Q'!E137</f>
        <v>0</v>
      </c>
      <c r="E131" s="107">
        <f>'[3]Tablica Q'!F137</f>
        <v>0</v>
      </c>
      <c r="F131" s="107">
        <f>'[3]Tablica Q'!G137</f>
        <v>0</v>
      </c>
      <c r="G131" s="107">
        <f>'[3]Tablica Q'!H137</f>
        <v>0</v>
      </c>
      <c r="H131" s="107">
        <f>'[3]Tablica Q'!I137</f>
        <v>0</v>
      </c>
      <c r="I131" s="107">
        <f>'[3]Tablica Q'!J137</f>
        <v>0</v>
      </c>
      <c r="J131" s="107">
        <f>'[3]Tablica Q'!K137</f>
        <v>0</v>
      </c>
      <c r="K131" s="107">
        <f>'[3]Tablica Q'!L137</f>
        <v>4.1690962099125102</v>
      </c>
      <c r="L131" s="107">
        <f>'[3]Tablica Q'!M137</f>
        <v>0</v>
      </c>
      <c r="M131" s="107">
        <f>'[3]Tablica Q'!N137</f>
        <v>0</v>
      </c>
      <c r="N131" s="107">
        <f>'[3]Tablica Q'!O137</f>
        <v>0</v>
      </c>
    </row>
    <row r="132" spans="1:14">
      <c r="A132" s="40" t="str">
        <f>'[3]Tablica Q'!B138</f>
        <v>bieżące</v>
      </c>
      <c r="B132" s="41" t="str">
        <f>'[3]Tablica Q'!C138</f>
        <v>kw/kw</v>
      </c>
      <c r="C132" s="107">
        <f>'[3]Tablica Q'!D138</f>
        <v>-99.650334813643653</v>
      </c>
      <c r="D132" s="107">
        <f>'[3]Tablica Q'!E138</f>
        <v>-2.0932036683013848</v>
      </c>
      <c r="E132" s="107">
        <f>'[3]Tablica Q'!F138</f>
        <v>-1.6880084895648508</v>
      </c>
      <c r="F132" s="107">
        <f>'[3]Tablica Q'!G138</f>
        <v>668.51702599234318</v>
      </c>
      <c r="G132" s="107">
        <f>'[3]Tablica Q'!H138</f>
        <v>-93.813450291302502</v>
      </c>
      <c r="H132" s="107">
        <f>'[3]Tablica Q'!I138</f>
        <v>69.892538217042471</v>
      </c>
      <c r="I132" s="107">
        <f>'[3]Tablica Q'!J138</f>
        <v>299.2605658898155</v>
      </c>
      <c r="J132" s="107">
        <f>'[3]Tablica Q'!K138</f>
        <v>847.24407691861393</v>
      </c>
      <c r="K132" s="107">
        <f>'[3]Tablica Q'!L138</f>
        <v>-97.604016594789201</v>
      </c>
      <c r="L132" s="107">
        <f>'[3]Tablica Q'!M138</f>
        <v>2.5050632164697078</v>
      </c>
      <c r="M132" s="107">
        <f>'[3]Tablica Q'!N138</f>
        <v>32.069210258771108</v>
      </c>
      <c r="N132" s="107">
        <f>'[3]Tablica Q'!O138</f>
        <v>3850.0791587386907</v>
      </c>
    </row>
    <row r="133" spans="1:14">
      <c r="A133" s="109" t="str">
        <f>'[3]Tablica Q'!B139</f>
        <v>Wynik</v>
      </c>
      <c r="B133" s="76" t="str">
        <f>'[3]Tablica Q'!C139</f>
        <v>kw/kw</v>
      </c>
      <c r="C133" s="112">
        <f>'[3]Tablica Q'!D139</f>
        <v>-120.83582620383656</v>
      </c>
      <c r="D133" s="112">
        <f>'[3]Tablica Q'!E139</f>
        <v>-167.63860743123971</v>
      </c>
      <c r="E133" s="112">
        <f>'[3]Tablica Q'!F139</f>
        <v>76.465450432901378</v>
      </c>
      <c r="F133" s="112">
        <f>'[3]Tablica Q'!G139</f>
        <v>21.026685104204716</v>
      </c>
      <c r="G133" s="112">
        <f>'[3]Tablica Q'!H139</f>
        <v>-173.68914265605355</v>
      </c>
      <c r="H133" s="112">
        <f>'[3]Tablica Q'!I139</f>
        <v>-167.4380017759552</v>
      </c>
      <c r="I133" s="112">
        <f>'[3]Tablica Q'!J139</f>
        <v>-37.722099485637273</v>
      </c>
      <c r="J133" s="112">
        <f>'[3]Tablica Q'!K139</f>
        <v>386.36105212871905</v>
      </c>
      <c r="K133" s="112">
        <f>'[3]Tablica Q'!L139</f>
        <v>-153.42113902025599</v>
      </c>
      <c r="L133" s="112">
        <f>'[3]Tablica Q'!M139</f>
        <v>-56.2820121594211</v>
      </c>
      <c r="M133" s="112">
        <f>'[3]Tablica Q'!N139</f>
        <v>-31.640302679467553</v>
      </c>
      <c r="N133" s="112">
        <f>'[3]Tablica Q'!O139</f>
        <v>-621.09156791099315</v>
      </c>
    </row>
    <row r="134" spans="1:14">
      <c r="A134" s="30"/>
      <c r="B134" s="31"/>
      <c r="C134" s="30"/>
      <c r="D134" s="104"/>
      <c r="E134" s="104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1:14" ht="15">
      <c r="A135" s="208" t="str">
        <f>'[3]Tablica Q'!B141</f>
        <v>FUNDUSZ EMERYTALNO - RENTOWY</v>
      </c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</row>
    <row r="136" spans="1:14">
      <c r="A136" s="34"/>
      <c r="B136" s="35"/>
      <c r="C136" s="36" t="str">
        <f>'[3]Tablica Q'!D142</f>
        <v>I kw. 2014</v>
      </c>
      <c r="D136" s="36" t="str">
        <f>'[3]Tablica Q'!E142</f>
        <v>II kw. 2014</v>
      </c>
      <c r="E136" s="36" t="str">
        <f>'[3]Tablica Q'!F142</f>
        <v>III kw. 2014</v>
      </c>
      <c r="F136" s="36" t="str">
        <f>'[3]Tablica Q'!G142</f>
        <v>IV kw. 2014</v>
      </c>
      <c r="G136" s="36" t="str">
        <f>'[3]Tablica Q'!H142</f>
        <v>I kw. 2015</v>
      </c>
      <c r="H136" s="36" t="str">
        <f>'[3]Tablica Q'!I142</f>
        <v>II kw. 2015</v>
      </c>
      <c r="I136" s="36" t="str">
        <f>'[3]Tablica Q'!J142</f>
        <v>III kw. 2015</v>
      </c>
      <c r="J136" s="36" t="str">
        <f>'[3]Tablica Q'!K142</f>
        <v>IV kw. 2015</v>
      </c>
      <c r="K136" s="36" t="str">
        <f>'[3]Tablica Q'!L142</f>
        <v>I kw. 2016</v>
      </c>
      <c r="L136" s="36" t="str">
        <f>'[3]Tablica Q'!M142</f>
        <v>II kw. 2016</v>
      </c>
      <c r="M136" s="36" t="str">
        <f>'[3]Tablica Q'!N142</f>
        <v>III kw. 2016</v>
      </c>
      <c r="N136" s="36" t="str">
        <f>'[3]Tablica Q'!O142</f>
        <v>IV kw. 2016</v>
      </c>
    </row>
    <row r="137" spans="1:14">
      <c r="A137" s="30" t="str">
        <f>'[3]Tablica Q'!B143</f>
        <v>Przychody</v>
      </c>
      <c r="B137" s="37" t="str">
        <f>'[3]Tablica Q'!C143</f>
        <v>kw/kw</v>
      </c>
      <c r="C137" s="107">
        <f>'[3]Tablica Q'!D143</f>
        <v>5.4036474267343095</v>
      </c>
      <c r="D137" s="107">
        <f>'[3]Tablica Q'!E143</f>
        <v>1.4350744993231359</v>
      </c>
      <c r="E137" s="107">
        <f>'[3]Tablica Q'!F143</f>
        <v>-9.9072361801376019E-2</v>
      </c>
      <c r="F137" s="107">
        <f>'[3]Tablica Q'!G143</f>
        <v>4.3352668575074631</v>
      </c>
      <c r="G137" s="107">
        <f>'[3]Tablica Q'!H143</f>
        <v>-6.8304187519847375</v>
      </c>
      <c r="H137" s="107">
        <f>'[3]Tablica Q'!I143</f>
        <v>5.3506260295525863</v>
      </c>
      <c r="I137" s="107">
        <f>'[3]Tablica Q'!J143</f>
        <v>0.57326037377730188</v>
      </c>
      <c r="J137" s="107">
        <f>'[3]Tablica Q'!K143</f>
        <v>14.762752184097309</v>
      </c>
      <c r="K137" s="107">
        <f>'[3]Tablica Q'!L143</f>
        <v>-25.662687340811829</v>
      </c>
      <c r="L137" s="107">
        <f>'[3]Tablica Q'!M143</f>
        <v>15.953949029966168</v>
      </c>
      <c r="M137" s="107">
        <f>'[3]Tablica Q'!N143</f>
        <v>1.2499035068009192</v>
      </c>
      <c r="N137" s="107">
        <f>'[3]Tablica Q'!O143</f>
        <v>8.2331136334210981</v>
      </c>
    </row>
    <row r="138" spans="1:14">
      <c r="A138" s="40" t="str">
        <f>'[3]Tablica Q'!B144</f>
        <v>ze składek</v>
      </c>
      <c r="B138" s="41" t="str">
        <f>'[3]Tablica Q'!C144</f>
        <v>kw/kw</v>
      </c>
      <c r="C138" s="107">
        <f>'[3]Tablica Q'!D144</f>
        <v>-1.2531522275741338</v>
      </c>
      <c r="D138" s="107">
        <f>'[3]Tablica Q'!E144</f>
        <v>-0.19430384364892461</v>
      </c>
      <c r="E138" s="107">
        <f>'[3]Tablica Q'!F144</f>
        <v>-1.6105274558648688</v>
      </c>
      <c r="F138" s="107">
        <f>'[3]Tablica Q'!G144</f>
        <v>-0.5685633455521355</v>
      </c>
      <c r="G138" s="107">
        <f>'[3]Tablica Q'!H144</f>
        <v>0.13146750953485764</v>
      </c>
      <c r="H138" s="107">
        <f>'[3]Tablica Q'!I144</f>
        <v>2.6742697930515931</v>
      </c>
      <c r="I138" s="107">
        <f>'[3]Tablica Q'!J144</f>
        <v>-1.4163184872501944</v>
      </c>
      <c r="J138" s="107">
        <f>'[3]Tablica Q'!K144</f>
        <v>-1.0284138232361926</v>
      </c>
      <c r="K138" s="107">
        <f>'[3]Tablica Q'!L144</f>
        <v>-0.8638933418683763</v>
      </c>
      <c r="L138" s="107">
        <f>'[3]Tablica Q'!M144</f>
        <v>-0.30225606599536547</v>
      </c>
      <c r="M138" s="107">
        <f>'[3]Tablica Q'!N144</f>
        <v>-0.53822875838889672</v>
      </c>
      <c r="N138" s="107">
        <f>'[3]Tablica Q'!O144</f>
        <v>-0.30846178890992348</v>
      </c>
    </row>
    <row r="139" spans="1:14">
      <c r="A139" s="40" t="str">
        <f>'[3]Tablica Q'!B145</f>
        <v>dotacje z budżetu</v>
      </c>
      <c r="B139" s="41" t="str">
        <f>'[3]Tablica Q'!C145</f>
        <v>kw/kw</v>
      </c>
      <c r="C139" s="107">
        <f>'[3]Tablica Q'!D145</f>
        <v>-6.2716209881256617</v>
      </c>
      <c r="D139" s="107">
        <f>'[3]Tablica Q'!E145</f>
        <v>3.3191975144883941</v>
      </c>
      <c r="E139" s="107">
        <f>'[3]Tablica Q'!F145</f>
        <v>-0.40950267794941908</v>
      </c>
      <c r="F139" s="107">
        <f>'[3]Tablica Q'!G145</f>
        <v>5.6916670028285239</v>
      </c>
      <c r="G139" s="107">
        <f>'[3]Tablica Q'!H145</f>
        <v>-8.4152720471185489</v>
      </c>
      <c r="H139" s="107">
        <f>'[3]Tablica Q'!I145</f>
        <v>6.570291723634142</v>
      </c>
      <c r="I139" s="107">
        <f>'[3]Tablica Q'!J145</f>
        <v>0.97018686492707218</v>
      </c>
      <c r="J139" s="107">
        <f>'[3]Tablica Q'!K145</f>
        <v>17.866925629929938</v>
      </c>
      <c r="K139" s="107">
        <f>'[3]Tablica Q'!L145</f>
        <v>-29.873609978135974</v>
      </c>
      <c r="L139" s="107">
        <f>'[3]Tablica Q'!M145</f>
        <v>20.17391349900295</v>
      </c>
      <c r="M139" s="107">
        <f>'[3]Tablica Q'!N145</f>
        <v>1.6304588683657215</v>
      </c>
      <c r="N139" s="107">
        <f>'[3]Tablica Q'!O145</f>
        <v>9.8754870915525714</v>
      </c>
    </row>
    <row r="140" spans="1:14">
      <c r="A140" s="40" t="str">
        <f>'[3]Tablica Q'!B146</f>
        <v>pozostałe</v>
      </c>
      <c r="B140" s="41" t="str">
        <f>'[3]Tablica Q'!C146</f>
        <v>kw/kw</v>
      </c>
      <c r="C140" s="107">
        <f>'[3]Tablica Q'!D146</f>
        <v>2290.8825116948551</v>
      </c>
      <c r="D140" s="107">
        <f>'[3]Tablica Q'!E146</f>
        <v>-11.179570343585937</v>
      </c>
      <c r="E140" s="107">
        <f>'[3]Tablica Q'!F146</f>
        <v>3.7183579494066521</v>
      </c>
      <c r="F140" s="107">
        <f>'[3]Tablica Q'!G146</f>
        <v>-3.0812462219608676</v>
      </c>
      <c r="G140" s="107">
        <f>'[3]Tablica Q'!H146</f>
        <v>1.9562395698127233</v>
      </c>
      <c r="H140" s="107">
        <f>'[3]Tablica Q'!I146</f>
        <v>-2.3863946365537316</v>
      </c>
      <c r="I140" s="107">
        <f>'[3]Tablica Q'!J146</f>
        <v>-1.3219822959386107</v>
      </c>
      <c r="J140" s="107">
        <f>'[3]Tablica Q'!K146</f>
        <v>-0.517296498218073</v>
      </c>
      <c r="K140" s="107">
        <f>'[3]Tablica Q'!L146</f>
        <v>-0.54759244801216767</v>
      </c>
      <c r="L140" s="107">
        <f>'[3]Tablica Q'!M146</f>
        <v>-2.824601465539871</v>
      </c>
      <c r="M140" s="107">
        <f>'[3]Tablica Q'!N146</f>
        <v>-0.82749016964885413</v>
      </c>
      <c r="N140" s="107">
        <f>'[3]Tablica Q'!O146</f>
        <v>-0.42844862891939783</v>
      </c>
    </row>
    <row r="141" spans="1:14">
      <c r="A141" s="30" t="str">
        <f>'[3]Tablica Q'!B147</f>
        <v xml:space="preserve">Koszty </v>
      </c>
      <c r="B141" s="37" t="str">
        <f>'[3]Tablica Q'!C147</f>
        <v>kw/kw</v>
      </c>
      <c r="C141" s="107">
        <f>'[3]Tablica Q'!D147</f>
        <v>8.7129256653875018</v>
      </c>
      <c r="D141" s="107">
        <f>'[3]Tablica Q'!E147</f>
        <v>-0.17198689188768412</v>
      </c>
      <c r="E141" s="107">
        <f>'[3]Tablica Q'!F147</f>
        <v>-0.33517025148690038</v>
      </c>
      <c r="F141" s="107">
        <f>'[3]Tablica Q'!G147</f>
        <v>1.5155299279067549</v>
      </c>
      <c r="G141" s="107">
        <f>'[3]Tablica Q'!H147</f>
        <v>-0.6185218895039668</v>
      </c>
      <c r="H141" s="107">
        <f>'[3]Tablica Q'!I147</f>
        <v>2.0587029222765523</v>
      </c>
      <c r="I141" s="107">
        <f>'[3]Tablica Q'!J147</f>
        <v>-3.3934502795602839E-3</v>
      </c>
      <c r="J141" s="107">
        <f>'[3]Tablica Q'!K147</f>
        <v>0.92208594636207408</v>
      </c>
      <c r="K141" s="107">
        <f>'[3]Tablica Q'!L147</f>
        <v>-1.4467363572097582</v>
      </c>
      <c r="L141" s="107">
        <f>'[3]Tablica Q'!M147</f>
        <v>-7.841362216626635E-2</v>
      </c>
      <c r="M141" s="107">
        <f>'[3]Tablica Q'!N147</f>
        <v>0.73274460801519581</v>
      </c>
      <c r="N141" s="107">
        <f>'[3]Tablica Q'!O147</f>
        <v>1.8702251262284335</v>
      </c>
    </row>
    <row r="142" spans="1:14">
      <c r="A142" s="40" t="str">
        <f>'[3]Tablica Q'!B148</f>
        <v>na rzecz ludności</v>
      </c>
      <c r="B142" s="41" t="str">
        <f>'[3]Tablica Q'!C148</f>
        <v>kw/kw</v>
      </c>
      <c r="C142" s="107">
        <f>'[3]Tablica Q'!D148</f>
        <v>12.052287899914703</v>
      </c>
      <c r="D142" s="107">
        <f>'[3]Tablica Q'!E148</f>
        <v>-0.86279973846328062</v>
      </c>
      <c r="E142" s="107">
        <f>'[3]Tablica Q'!F148</f>
        <v>-0.10544088893998094</v>
      </c>
      <c r="F142" s="107">
        <f>'[3]Tablica Q'!G148</f>
        <v>-54.379709005875164</v>
      </c>
      <c r="G142" s="107">
        <f>'[3]Tablica Q'!H148</f>
        <v>91.727094882046345</v>
      </c>
      <c r="H142" s="107">
        <f>'[3]Tablica Q'!I148</f>
        <v>10.773369475437079</v>
      </c>
      <c r="I142" s="107">
        <f>'[3]Tablica Q'!J148</f>
        <v>-3.6819531306637856</v>
      </c>
      <c r="J142" s="107">
        <f>'[3]Tablica Q'!K148</f>
        <v>-0.27046703821409324</v>
      </c>
      <c r="K142" s="107">
        <f>'[3]Tablica Q'!L148</f>
        <v>0.71460414715174636</v>
      </c>
      <c r="L142" s="107">
        <f>'[3]Tablica Q'!M148</f>
        <v>0.23880661502424516</v>
      </c>
      <c r="M142" s="107">
        <f>'[3]Tablica Q'!N148</f>
        <v>-0.22447593657921061</v>
      </c>
      <c r="N142" s="107">
        <f>'[3]Tablica Q'!O148</f>
        <v>-2.5042885660440106E-2</v>
      </c>
    </row>
    <row r="143" spans="1:14">
      <c r="A143" s="111" t="str">
        <f>'[3]Tablica Q'!B149</f>
        <v>emerytury i renty</v>
      </c>
      <c r="B143" s="41" t="str">
        <f>'[3]Tablica Q'!C149</f>
        <v>kw/kw</v>
      </c>
      <c r="C143" s="107">
        <f>'[3]Tablica Q'!D149</f>
        <v>-3.7406971982349546E-2</v>
      </c>
      <c r="D143" s="107">
        <f>'[3]Tablica Q'!E149</f>
        <v>-7.8633314190592785</v>
      </c>
      <c r="E143" s="107">
        <f>'[3]Tablica Q'!F149</f>
        <v>3.8937024856902269</v>
      </c>
      <c r="F143" s="107">
        <f>'[3]Tablica Q'!G149</f>
        <v>-0.43237287089704068</v>
      </c>
      <c r="G143" s="107">
        <f>'[3]Tablica Q'!H149</f>
        <v>1.379732017113227</v>
      </c>
      <c r="H143" s="107">
        <f>'[3]Tablica Q'!I149</f>
        <v>3.4718170947278111</v>
      </c>
      <c r="I143" s="107">
        <f>'[3]Tablica Q'!J149</f>
        <v>-6.4427770751507296E-2</v>
      </c>
      <c r="J143" s="107">
        <f>'[3]Tablica Q'!K149</f>
        <v>-0.28216578729895048</v>
      </c>
      <c r="K143" s="107">
        <f>'[3]Tablica Q'!L149</f>
        <v>-8.4466930001610763E-2</v>
      </c>
      <c r="L143" s="107">
        <f>'[3]Tablica Q'!M149</f>
        <v>0.16006456814865544</v>
      </c>
      <c r="M143" s="107">
        <f>'[3]Tablica Q'!N149</f>
        <v>-0.24914880131477446</v>
      </c>
      <c r="N143" s="107">
        <f>'[3]Tablica Q'!O149</f>
        <v>-0.17550763774862332</v>
      </c>
    </row>
    <row r="144" spans="1:14">
      <c r="A144" s="111" t="str">
        <f>'[3]Tablica Q'!B150</f>
        <v>składki na ubezpieczenie zdrowotne z dotacji</v>
      </c>
      <c r="B144" s="41" t="str">
        <f>'[3]Tablica Q'!C150</f>
        <v>kw/kw</v>
      </c>
      <c r="C144" s="107">
        <f>'[3]Tablica Q'!D150</f>
        <v>-0.17699479306014609</v>
      </c>
      <c r="D144" s="107">
        <f>'[3]Tablica Q'!E150</f>
        <v>0.42082162157208813</v>
      </c>
      <c r="E144" s="107">
        <f>'[3]Tablica Q'!F150</f>
        <v>-2.8058873447619703E-2</v>
      </c>
      <c r="F144" s="107">
        <f>'[3]Tablica Q'!G150</f>
        <v>-0.1045087063967145</v>
      </c>
      <c r="G144" s="107">
        <f>'[3]Tablica Q'!H150</f>
        <v>-0.18753583396339479</v>
      </c>
      <c r="H144" s="107">
        <f>'[3]Tablica Q'!I150</f>
        <v>0.481506401014272</v>
      </c>
      <c r="I144" s="107">
        <f>'[3]Tablica Q'!J150</f>
        <v>5.4661485972502533E-3</v>
      </c>
      <c r="J144" s="107">
        <f>'[3]Tablica Q'!K150</f>
        <v>-0.19039376893121585</v>
      </c>
      <c r="K144" s="107">
        <f>'[3]Tablica Q'!L150</f>
        <v>4.8601952292528949E-2</v>
      </c>
      <c r="L144" s="107">
        <f>'[3]Tablica Q'!M150</f>
        <v>0.15759452820852005</v>
      </c>
      <c r="M144" s="107">
        <f>'[3]Tablica Q'!N150</f>
        <v>0.11772528338318011</v>
      </c>
      <c r="N144" s="107">
        <f>'[3]Tablica Q'!O150</f>
        <v>-0.49604821743329808</v>
      </c>
    </row>
    <row r="145" spans="1:14">
      <c r="A145" s="111" t="str">
        <f>'[3]Tablica Q'!B151</f>
        <v>inne świadczenia na rzecz ludności</v>
      </c>
      <c r="B145" s="41" t="str">
        <f>'[3]Tablica Q'!C151</f>
        <v>kw/kw</v>
      </c>
      <c r="C145" s="107">
        <f>'[3]Tablica Q'!D151</f>
        <v>999.78655488039385</v>
      </c>
      <c r="D145" s="107">
        <f>'[3]Tablica Q'!E151</f>
        <v>44.407649147714835</v>
      </c>
      <c r="E145" s="107">
        <f>'[3]Tablica Q'!F151</f>
        <v>-17.003202508732755</v>
      </c>
      <c r="F145" s="107">
        <f>'[3]Tablica Q'!G151</f>
        <v>-373.74099722385535</v>
      </c>
      <c r="G145" s="107">
        <f>'[3]Tablica Q'!H151</f>
        <v>-103.11860493869268</v>
      </c>
      <c r="H145" s="107">
        <f>'[3]Tablica Q'!I151</f>
        <v>543.18084724619359</v>
      </c>
      <c r="I145" s="107">
        <f>'[3]Tablica Q'!J151</f>
        <v>-44.293711458806598</v>
      </c>
      <c r="J145" s="107">
        <f>'[3]Tablica Q'!K151</f>
        <v>-0.22750144274958473</v>
      </c>
      <c r="K145" s="107">
        <f>'[3]Tablica Q'!L151</f>
        <v>16.490592374468619</v>
      </c>
      <c r="L145" s="107">
        <f>'[3]Tablica Q'!M151</f>
        <v>1.6004005104865513</v>
      </c>
      <c r="M145" s="107">
        <f>'[3]Tablica Q'!N151</f>
        <v>-0.45599764125188358</v>
      </c>
      <c r="N145" s="107">
        <f>'[3]Tablica Q'!O151</f>
        <v>3.1096323947088962</v>
      </c>
    </row>
    <row r="146" spans="1:14">
      <c r="A146" s="40" t="str">
        <f>'[3]Tablica Q'!B152</f>
        <v>pozostałe</v>
      </c>
      <c r="B146" s="41" t="str">
        <f>'[3]Tablica Q'!C152</f>
        <v>kw/kw</v>
      </c>
      <c r="C146" s="107">
        <f>'[3]Tablica Q'!D152</f>
        <v>-62.762024048096194</v>
      </c>
      <c r="D146" s="107">
        <f>'[3]Tablica Q'!E152</f>
        <v>44.320368103111917</v>
      </c>
      <c r="E146" s="107">
        <f>'[3]Tablica Q'!F152</f>
        <v>-10.498839366452543</v>
      </c>
      <c r="F146" s="107">
        <f>'[3]Tablica Q'!G152</f>
        <v>2761.597591842261</v>
      </c>
      <c r="G146" s="107">
        <f>'[3]Tablica Q'!H152</f>
        <v>-73.31493003762921</v>
      </c>
      <c r="H146" s="107">
        <f>'[3]Tablica Q'!I152</f>
        <v>-47.2317248829671</v>
      </c>
      <c r="I146" s="107">
        <f>'[3]Tablica Q'!J152</f>
        <v>43.673534802084788</v>
      </c>
      <c r="J146" s="107">
        <f>'[3]Tablica Q'!K152</f>
        <v>10.414635111746321</v>
      </c>
      <c r="K146" s="107">
        <f>'[3]Tablica Q'!L152</f>
        <v>-16.985823692357869</v>
      </c>
      <c r="L146" s="107">
        <f>'[3]Tablica Q'!M152</f>
        <v>-2.8453768514774396</v>
      </c>
      <c r="M146" s="107">
        <f>'[3]Tablica Q'!N152</f>
        <v>9.3471822079270481</v>
      </c>
      <c r="N146" s="107">
        <f>'[3]Tablica Q'!O152</f>
        <v>17.433535281868814</v>
      </c>
    </row>
    <row r="147" spans="1:14">
      <c r="A147" s="109" t="str">
        <f>'[3]Tablica Q'!B153</f>
        <v>Wynik</v>
      </c>
      <c r="B147" s="76" t="str">
        <f>'[3]Tablica Q'!C153</f>
        <v>kw/kw</v>
      </c>
      <c r="C147" s="112">
        <f>'[3]Tablica Q'!D153</f>
        <v>-227.59076738986349</v>
      </c>
      <c r="D147" s="112">
        <f>'[3]Tablica Q'!E153</f>
        <v>-94.97149485426668</v>
      </c>
      <c r="E147" s="112">
        <f>'[3]Tablica Q'!F153</f>
        <v>-281.27607361965465</v>
      </c>
      <c r="F147" s="112">
        <f>'[3]Tablica Q'!G153</f>
        <v>1850.6159469338306</v>
      </c>
      <c r="G147" s="112">
        <f>'[3]Tablica Q'!H153</f>
        <v>-218.50762013158422</v>
      </c>
      <c r="H147" s="112">
        <f>'[3]Tablica Q'!I153</f>
        <v>-88.721011946591247</v>
      </c>
      <c r="I147" s="112">
        <f>'[3]Tablica Q'!J153</f>
        <v>-148.53582554518283</v>
      </c>
      <c r="J147" s="112">
        <f>'[3]Tablica Q'!K153</f>
        <v>7388.1792896855432</v>
      </c>
      <c r="K147" s="112">
        <f>'[3]Tablica Q'!L153</f>
        <v>-199.53213951528258</v>
      </c>
      <c r="L147" s="112">
        <f>'[3]Tablica Q'!M153</f>
        <v>-98.025605695257894</v>
      </c>
      <c r="M147" s="112">
        <f>'[3]Tablica Q'!N153</f>
        <v>-184.82116894446224</v>
      </c>
      <c r="N147" s="112">
        <f>'[3]Tablica Q'!O153</f>
        <v>2727.0226259856954</v>
      </c>
    </row>
    <row r="148" spans="1:14">
      <c r="A148" s="30"/>
      <c r="B148" s="31"/>
      <c r="C148" s="30"/>
      <c r="D148" s="104"/>
      <c r="E148" s="104"/>
      <c r="F148" s="105"/>
      <c r="G148" s="105"/>
      <c r="H148" s="105"/>
      <c r="I148" s="105"/>
      <c r="J148" s="105"/>
      <c r="K148" s="105"/>
      <c r="L148" s="105"/>
      <c r="M148" s="105"/>
      <c r="N148" s="105"/>
    </row>
    <row r="149" spans="1:14" ht="15">
      <c r="A149" s="208" t="str">
        <f>'[3]Tablica Q'!B155</f>
        <v>FUNDUSZ PRACY</v>
      </c>
      <c r="B149" s="209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</row>
    <row r="150" spans="1:14">
      <c r="A150" s="34"/>
      <c r="B150" s="35"/>
      <c r="C150" s="36" t="str">
        <f>'[3]Tablica Q'!D156</f>
        <v>I kw. 2014</v>
      </c>
      <c r="D150" s="36" t="str">
        <f>'[3]Tablica Q'!E156</f>
        <v>II kw. 2014</v>
      </c>
      <c r="E150" s="36" t="str">
        <f>'[3]Tablica Q'!F156</f>
        <v>III kw. 2014</v>
      </c>
      <c r="F150" s="36" t="str">
        <f>'[3]Tablica Q'!G156</f>
        <v>IV kw. 2014</v>
      </c>
      <c r="G150" s="36" t="str">
        <f>'[3]Tablica Q'!H156</f>
        <v>I kw. 2015</v>
      </c>
      <c r="H150" s="36" t="str">
        <f>'[3]Tablica Q'!I156</f>
        <v>II kw. 2015</v>
      </c>
      <c r="I150" s="36" t="str">
        <f>'[3]Tablica Q'!J156</f>
        <v>III kw. 2015</v>
      </c>
      <c r="J150" s="36" t="str">
        <f>'[3]Tablica Q'!K156</f>
        <v>IV kw. 2015</v>
      </c>
      <c r="K150" s="36" t="str">
        <f>'[3]Tablica Q'!L156</f>
        <v>I kw. 2016</v>
      </c>
      <c r="L150" s="36" t="str">
        <f>'[3]Tablica Q'!M156</f>
        <v>II kw. 2016</v>
      </c>
      <c r="M150" s="36" t="str">
        <f>'[3]Tablica Q'!N156</f>
        <v>III kw. 2016</v>
      </c>
      <c r="N150" s="36" t="str">
        <f>'[3]Tablica Q'!O156</f>
        <v>IV kw. 2016</v>
      </c>
    </row>
    <row r="151" spans="1:14">
      <c r="A151" s="30" t="str">
        <f>'[3]Tablica Q'!B157</f>
        <v>Przychody</v>
      </c>
      <c r="B151" s="37" t="str">
        <f>'[3]Tablica Q'!C157</f>
        <v>kw/kw</v>
      </c>
      <c r="C151" s="107">
        <f>'[3]Tablica Q'!D157</f>
        <v>-16.842763348400695</v>
      </c>
      <c r="D151" s="107">
        <f>'[3]Tablica Q'!E157</f>
        <v>5.7751648180564246</v>
      </c>
      <c r="E151" s="107">
        <f>'[3]Tablica Q'!F157</f>
        <v>-4.9596994744584606</v>
      </c>
      <c r="F151" s="107">
        <f>'[3]Tablica Q'!G157</f>
        <v>29.518277797908354</v>
      </c>
      <c r="G151" s="107">
        <f>'[3]Tablica Q'!H157</f>
        <v>-7.6490600165696065</v>
      </c>
      <c r="H151" s="107">
        <f>'[3]Tablica Q'!I157</f>
        <v>-8.877757259447506</v>
      </c>
      <c r="I151" s="107">
        <f>'[3]Tablica Q'!J157</f>
        <v>-8.9672341067563224</v>
      </c>
      <c r="J151" s="107">
        <f>'[3]Tablica Q'!K157</f>
        <v>3.5656793928227017</v>
      </c>
      <c r="K151" s="107">
        <f>'[3]Tablica Q'!L157</f>
        <v>5.8258178416789548</v>
      </c>
      <c r="L151" s="107">
        <f>'[3]Tablica Q'!M157</f>
        <v>-2.4110690007521782</v>
      </c>
      <c r="M151" s="107">
        <f>'[3]Tablica Q'!N157</f>
        <v>22.424586225431867</v>
      </c>
      <c r="N151" s="107">
        <f>'[3]Tablica Q'!O157</f>
        <v>5.5803348877640104</v>
      </c>
    </row>
    <row r="152" spans="1:14">
      <c r="A152" s="40" t="str">
        <f>'[3]Tablica Q'!B158</f>
        <v>ze składek</v>
      </c>
      <c r="B152" s="41" t="str">
        <f>'[3]Tablica Q'!C158</f>
        <v>kw/kw</v>
      </c>
      <c r="C152" s="107">
        <f>'[3]Tablica Q'!D158</f>
        <v>5.3200503084357251</v>
      </c>
      <c r="D152" s="107">
        <f>'[3]Tablica Q'!E158</f>
        <v>-1.9006512948935779</v>
      </c>
      <c r="E152" s="107">
        <f>'[3]Tablica Q'!F158</f>
        <v>-1.8267642439355569</v>
      </c>
      <c r="F152" s="107">
        <f>'[3]Tablica Q'!G158</f>
        <v>4.6528172493045759</v>
      </c>
      <c r="G152" s="107">
        <f>'[3]Tablica Q'!H158</f>
        <v>0.32485472561036488</v>
      </c>
      <c r="H152" s="107">
        <f>'[3]Tablica Q'!I158</f>
        <v>1.2458834559765393</v>
      </c>
      <c r="I152" s="107">
        <f>'[3]Tablica Q'!J158</f>
        <v>-0.76464768136474959</v>
      </c>
      <c r="J152" s="107">
        <f>'[3]Tablica Q'!K158</f>
        <v>2.2380229605838338</v>
      </c>
      <c r="K152" s="107">
        <f>'[3]Tablica Q'!L158</f>
        <v>4.5754889224402007</v>
      </c>
      <c r="L152" s="107">
        <f>'[3]Tablica Q'!M158</f>
        <v>-0.45440277566480347</v>
      </c>
      <c r="M152" s="107">
        <f>'[3]Tablica Q'!N158</f>
        <v>-0.72365540727075484</v>
      </c>
      <c r="N152" s="107">
        <f>'[3]Tablica Q'!O158</f>
        <v>3.9570493820427828</v>
      </c>
    </row>
    <row r="153" spans="1:14">
      <c r="A153" s="40" t="str">
        <f>'[3]Tablica Q'!B159</f>
        <v>środki z UE</v>
      </c>
      <c r="B153" s="41" t="str">
        <f>'[3]Tablica Q'!C159</f>
        <v>kw/kw</v>
      </c>
      <c r="C153" s="107">
        <f>'[3]Tablica Q'!D159</f>
        <v>-100</v>
      </c>
      <c r="D153" s="107" t="str">
        <f>'[3]Tablica Q'!E159</f>
        <v>b.d.</v>
      </c>
      <c r="E153" s="107">
        <f>'[3]Tablica Q'!F159</f>
        <v>-30.794750340462045</v>
      </c>
      <c r="F153" s="107">
        <f>'[3]Tablica Q'!G159</f>
        <v>475.18365458558139</v>
      </c>
      <c r="G153" s="107">
        <f>'[3]Tablica Q'!H159</f>
        <v>-37.970888782365876</v>
      </c>
      <c r="H153" s="107">
        <f>'[3]Tablica Q'!I159</f>
        <v>-60.018163147648075</v>
      </c>
      <c r="I153" s="107">
        <f>'[3]Tablica Q'!J159</f>
        <v>-100.01205290568163</v>
      </c>
      <c r="J153" s="107">
        <f>'[3]Tablica Q'!K159</f>
        <v>-100</v>
      </c>
      <c r="K153" s="107" t="str">
        <f>'[3]Tablica Q'!L159</f>
        <v>b.d.</v>
      </c>
      <c r="L153" s="107" t="str">
        <f>'[3]Tablica Q'!M159</f>
        <v>b.d.</v>
      </c>
      <c r="M153" s="107" t="str">
        <f>'[3]Tablica Q'!N159</f>
        <v>b.d.</v>
      </c>
      <c r="N153" s="107">
        <f>'[3]Tablica Q'!O159</f>
        <v>9.3847770262070327</v>
      </c>
    </row>
    <row r="154" spans="1:14">
      <c r="A154" s="40" t="str">
        <f>'[3]Tablica Q'!B160</f>
        <v>pozostałe</v>
      </c>
      <c r="B154" s="41" t="str">
        <f>'[3]Tablica Q'!C160</f>
        <v>kw/kw</v>
      </c>
      <c r="C154" s="107">
        <f>'[3]Tablica Q'!D160</f>
        <v>-56.413259456626143</v>
      </c>
      <c r="D154" s="107">
        <f>'[3]Tablica Q'!E160</f>
        <v>7.8280776024330692</v>
      </c>
      <c r="E154" s="107">
        <f>'[3]Tablica Q'!F160</f>
        <v>-37.804928698294958</v>
      </c>
      <c r="F154" s="107">
        <f>'[3]Tablica Q'!G160</f>
        <v>51.99410782677009</v>
      </c>
      <c r="G154" s="107">
        <f>'[3]Tablica Q'!H160</f>
        <v>28.459395408578615</v>
      </c>
      <c r="H154" s="107">
        <f>'[3]Tablica Q'!I160</f>
        <v>-24.155498486599697</v>
      </c>
      <c r="I154" s="107">
        <f>'[3]Tablica Q'!J160</f>
        <v>-59.101684570215355</v>
      </c>
      <c r="J154" s="107">
        <f>'[3]Tablica Q'!K160</f>
        <v>109.74163902103663</v>
      </c>
      <c r="K154" s="107">
        <f>'[3]Tablica Q'!L160</f>
        <v>54.600525067488775</v>
      </c>
      <c r="L154" s="107">
        <f>'[3]Tablica Q'!M160</f>
        <v>-54.041539489317088</v>
      </c>
      <c r="M154" s="107">
        <f>'[3]Tablica Q'!N160</f>
        <v>4.1819534932302673</v>
      </c>
      <c r="N154" s="107">
        <f>'[3]Tablica Q'!O160</f>
        <v>45.00985871953614</v>
      </c>
    </row>
    <row r="155" spans="1:14">
      <c r="A155" s="30" t="str">
        <f>'[3]Tablica Q'!B161</f>
        <v>Wydatki</v>
      </c>
      <c r="B155" s="37" t="str">
        <f>'[3]Tablica Q'!C161</f>
        <v>kw/kw</v>
      </c>
      <c r="C155" s="107">
        <f>'[3]Tablica Q'!D161</f>
        <v>-30.815375393697053</v>
      </c>
      <c r="D155" s="107">
        <f>'[3]Tablica Q'!E161</f>
        <v>38.417149974813242</v>
      </c>
      <c r="E155" s="107">
        <f>'[3]Tablica Q'!F161</f>
        <v>-0.26496454273345194</v>
      </c>
      <c r="F155" s="107">
        <f>'[3]Tablica Q'!G161</f>
        <v>9.8311435118278325</v>
      </c>
      <c r="G155" s="107">
        <f>'[3]Tablica Q'!H161</f>
        <v>-37.669084040922584</v>
      </c>
      <c r="H155" s="107">
        <f>'[3]Tablica Q'!I161</f>
        <v>30.816135781277865</v>
      </c>
      <c r="I155" s="107">
        <f>'[3]Tablica Q'!J161</f>
        <v>6.2653837392487475</v>
      </c>
      <c r="J155" s="107">
        <f>'[3]Tablica Q'!K161</f>
        <v>29.981029624442527</v>
      </c>
      <c r="K155" s="107">
        <f>'[3]Tablica Q'!L161</f>
        <v>-42.694726700140826</v>
      </c>
      <c r="L155" s="107">
        <f>'[3]Tablica Q'!M161</f>
        <v>36.263459507445589</v>
      </c>
      <c r="M155" s="107">
        <f>'[3]Tablica Q'!N161</f>
        <v>1.4044018779423055</v>
      </c>
      <c r="N155" s="107">
        <f>'[3]Tablica Q'!O161</f>
        <v>17.990572357766624</v>
      </c>
    </row>
    <row r="156" spans="1:14">
      <c r="A156" s="40" t="str">
        <f>'[3]Tablica Q'!B162</f>
        <v>zasiłki dla bezrobotnych łącznie ze składkami</v>
      </c>
      <c r="B156" s="41" t="str">
        <f>'[3]Tablica Q'!C162</f>
        <v>kw/kw</v>
      </c>
      <c r="C156" s="107">
        <f>'[3]Tablica Q'!D162</f>
        <v>2.5495615844884867</v>
      </c>
      <c r="D156" s="107">
        <f>'[3]Tablica Q'!E162</f>
        <v>-3.5436066049266799</v>
      </c>
      <c r="E156" s="107">
        <f>'[3]Tablica Q'!F162</f>
        <v>-10.081519026820757</v>
      </c>
      <c r="F156" s="107">
        <f>'[3]Tablica Q'!G162</f>
        <v>-7.1495250418241625</v>
      </c>
      <c r="G156" s="107">
        <f>'[3]Tablica Q'!H162</f>
        <v>7.9667501598579236</v>
      </c>
      <c r="H156" s="107">
        <f>'[3]Tablica Q'!I162</f>
        <v>-0.51848530275054827</v>
      </c>
      <c r="I156" s="107">
        <f>'[3]Tablica Q'!J162</f>
        <v>-10.257655349770189</v>
      </c>
      <c r="J156" s="107">
        <f>'[3]Tablica Q'!K162</f>
        <v>-7.1971531969726783</v>
      </c>
      <c r="K156" s="107">
        <f>'[3]Tablica Q'!L162</f>
        <v>7.2731106261312704</v>
      </c>
      <c r="L156" s="107">
        <f>'[3]Tablica Q'!M162</f>
        <v>-2.7773660989196998</v>
      </c>
      <c r="M156" s="107">
        <f>'[3]Tablica Q'!N162</f>
        <v>-12.79502285349551</v>
      </c>
      <c r="N156" s="107">
        <f>'[3]Tablica Q'!O162</f>
        <v>-5.9025376553960029</v>
      </c>
    </row>
    <row r="157" spans="1:14">
      <c r="A157" s="40" t="str">
        <f>'[3]Tablica Q'!B163</f>
        <v>Zasiłki przedemerytalne i świadczenia przedemerytalne</v>
      </c>
      <c r="B157" s="41" t="str">
        <f>'[3]Tablica Q'!C163</f>
        <v>kw/kw</v>
      </c>
      <c r="C157" s="107">
        <f>'[3]Tablica Q'!D163</f>
        <v>3.8732815912213567</v>
      </c>
      <c r="D157" s="107">
        <f>'[3]Tablica Q'!E163</f>
        <v>4.0678037920563952</v>
      </c>
      <c r="E157" s="107">
        <f>'[3]Tablica Q'!F163</f>
        <v>-0.24430110665143445</v>
      </c>
      <c r="F157" s="107">
        <f>'[3]Tablica Q'!G163</f>
        <v>-3.8367735712405846</v>
      </c>
      <c r="G157" s="107">
        <f>'[3]Tablica Q'!H163</f>
        <v>-2.2067371221177581</v>
      </c>
      <c r="H157" s="107">
        <f>'[3]Tablica Q'!I163</f>
        <v>0.34710147783320622</v>
      </c>
      <c r="I157" s="107">
        <f>'[3]Tablica Q'!J163</f>
        <v>6.9204391678567845E-5</v>
      </c>
      <c r="J157" s="107">
        <f>'[3]Tablica Q'!K163</f>
        <v>1.9030848528300623</v>
      </c>
      <c r="K157" s="107">
        <f>'[3]Tablica Q'!L163</f>
        <v>-1.3581026223849193</v>
      </c>
      <c r="L157" s="107">
        <f>'[3]Tablica Q'!M163</f>
        <v>0.17203127716226163</v>
      </c>
      <c r="M157" s="107">
        <f>'[3]Tablica Q'!N163</f>
        <v>-2.5773090480473826</v>
      </c>
      <c r="N157" s="107">
        <f>'[3]Tablica Q'!O163</f>
        <v>0.52924292934761752</v>
      </c>
    </row>
    <row r="158" spans="1:14">
      <c r="A158" s="40" t="str">
        <f>'[3]Tablica Q'!B164</f>
        <v xml:space="preserve">dodatki aktywizacyjne i świadczenia integracyjne </v>
      </c>
      <c r="B158" s="41" t="str">
        <f>'[3]Tablica Q'!C164</f>
        <v>kw/kw</v>
      </c>
      <c r="C158" s="107">
        <f>'[3]Tablica Q'!D164</f>
        <v>-16.841086926265177</v>
      </c>
      <c r="D158" s="107">
        <f>'[3]Tablica Q'!E164</f>
        <v>12.25384289074502</v>
      </c>
      <c r="E158" s="107">
        <f>'[3]Tablica Q'!F164</f>
        <v>4.0753872085353748</v>
      </c>
      <c r="F158" s="107">
        <f>'[3]Tablica Q'!G164</f>
        <v>-1.8841600217558039</v>
      </c>
      <c r="G158" s="107">
        <f>'[3]Tablica Q'!H164</f>
        <v>-11.765419187387167</v>
      </c>
      <c r="H158" s="107">
        <f>'[3]Tablica Q'!I164</f>
        <v>9.2583762922741357</v>
      </c>
      <c r="I158" s="107">
        <f>'[3]Tablica Q'!J164</f>
        <v>-1.1238550950835986</v>
      </c>
      <c r="J158" s="107">
        <f>'[3]Tablica Q'!K164</f>
        <v>-1.1932269571674112</v>
      </c>
      <c r="K158" s="107">
        <f>'[3]Tablica Q'!L164</f>
        <v>-11.962593738997001</v>
      </c>
      <c r="L158" s="107">
        <f>'[3]Tablica Q'!M164</f>
        <v>12.125019773109159</v>
      </c>
      <c r="M158" s="107">
        <f>'[3]Tablica Q'!N164</f>
        <v>-3.0574218209307844</v>
      </c>
      <c r="N158" s="107">
        <f>'[3]Tablica Q'!O164</f>
        <v>3.6862626650923715</v>
      </c>
    </row>
    <row r="159" spans="1:14">
      <c r="A159" s="40" t="str">
        <f>'[3]Tablica Q'!B165</f>
        <v>programy na rzecz promocji zatrudnienia</v>
      </c>
      <c r="B159" s="41" t="str">
        <f>'[3]Tablica Q'!C165</f>
        <v>kw/kw</v>
      </c>
      <c r="C159" s="107">
        <f>'[3]Tablica Q'!D165</f>
        <v>-58.170154837679213</v>
      </c>
      <c r="D159" s="107">
        <f>'[3]Tablica Q'!E165</f>
        <v>115.15091487373326</v>
      </c>
      <c r="E159" s="107">
        <f>'[3]Tablica Q'!F165</f>
        <v>5.3622623800111882</v>
      </c>
      <c r="F159" s="107">
        <f>'[3]Tablica Q'!G165</f>
        <v>24.336938662416557</v>
      </c>
      <c r="G159" s="107">
        <f>'[3]Tablica Q'!H165</f>
        <v>-66.689636686134776</v>
      </c>
      <c r="H159" s="107">
        <f>'[3]Tablica Q'!I165</f>
        <v>101.62513091259996</v>
      </c>
      <c r="I159" s="107">
        <f>'[3]Tablica Q'!J165</f>
        <v>17.721819776413554</v>
      </c>
      <c r="J159" s="107">
        <f>'[3]Tablica Q'!K165</f>
        <v>60.262313422626022</v>
      </c>
      <c r="K159" s="107">
        <f>'[3]Tablica Q'!L165</f>
        <v>-67.114742140825911</v>
      </c>
      <c r="L159" s="107">
        <f>'[3]Tablica Q'!M165</f>
        <v>102.36964824603331</v>
      </c>
      <c r="M159" s="107">
        <f>'[3]Tablica Q'!N165</f>
        <v>5.9152679996216051</v>
      </c>
      <c r="N159" s="107">
        <f>'[3]Tablica Q'!O165</f>
        <v>32.663785205404508</v>
      </c>
    </row>
    <row r="160" spans="1:14">
      <c r="A160" s="40" t="str">
        <f>'[3]Tablica Q'!B166</f>
        <v>pozostałe wydatki</v>
      </c>
      <c r="B160" s="41" t="str">
        <f>'[3]Tablica Q'!C166</f>
        <v>kw/kw</v>
      </c>
      <c r="C160" s="107">
        <f>'[3]Tablica Q'!D166</f>
        <v>-71.949546653920635</v>
      </c>
      <c r="D160" s="107">
        <f>'[3]Tablica Q'!E166</f>
        <v>220.5600123452229</v>
      </c>
      <c r="E160" s="107">
        <f>'[3]Tablica Q'!F166</f>
        <v>0.54831319280739876</v>
      </c>
      <c r="F160" s="107">
        <f>'[3]Tablica Q'!G166</f>
        <v>14.611908233050542</v>
      </c>
      <c r="G160" s="107">
        <f>'[3]Tablica Q'!H166</f>
        <v>-48.068701546328441</v>
      </c>
      <c r="H160" s="107">
        <f>'[3]Tablica Q'!I166</f>
        <v>28.380981082140522</v>
      </c>
      <c r="I160" s="107">
        <f>'[3]Tablica Q'!J166</f>
        <v>26.343559852272122</v>
      </c>
      <c r="J160" s="107">
        <f>'[3]Tablica Q'!K166</f>
        <v>27.190763864296656</v>
      </c>
      <c r="K160" s="107">
        <f>'[3]Tablica Q'!L166</f>
        <v>-50.440425576314993</v>
      </c>
      <c r="L160" s="107">
        <f>'[3]Tablica Q'!M166</f>
        <v>22.829079973361786</v>
      </c>
      <c r="M160" s="107">
        <f>'[3]Tablica Q'!N166</f>
        <v>43.0687955745083</v>
      </c>
      <c r="N160" s="107">
        <f>'[3]Tablica Q'!O166</f>
        <v>21.431062129429449</v>
      </c>
    </row>
    <row r="161" spans="1:14">
      <c r="A161" s="109" t="str">
        <f>'[3]Tablica Q'!B167</f>
        <v>Wynik</v>
      </c>
      <c r="B161" s="76" t="str">
        <f>'[3]Tablica Q'!C167</f>
        <v>kw/kw</v>
      </c>
      <c r="C161" s="112">
        <f>'[3]Tablica Q'!D167</f>
        <v>-1754.9178811636182</v>
      </c>
      <c r="D161" s="112">
        <f>'[3]Tablica Q'!E167</f>
        <v>-163.97126340647594</v>
      </c>
      <c r="E161" s="112">
        <f>'[3]Tablica Q'!F167</f>
        <v>47.865376862296273</v>
      </c>
      <c r="F161" s="112">
        <f>'[3]Tablica Q'!G167</f>
        <v>-119.89624501791904</v>
      </c>
      <c r="G161" s="112">
        <f>'[3]Tablica Q'!H167</f>
        <v>1250.0470820937917</v>
      </c>
      <c r="H161" s="112">
        <f>'[3]Tablica Q'!I167</f>
        <v>-85.656851209114251</v>
      </c>
      <c r="I161" s="112">
        <f>'[3]Tablica Q'!J167</f>
        <v>-277.69382767767001</v>
      </c>
      <c r="J161" s="112">
        <f>'[3]Tablica Q'!K167</f>
        <v>282.24962189446086</v>
      </c>
      <c r="K161" s="112">
        <f>'[3]Tablica Q'!L167</f>
        <v>-168.24026142387058</v>
      </c>
      <c r="L161" s="112">
        <f>'[3]Tablica Q'!M167</f>
        <v>-118.92219915553252</v>
      </c>
      <c r="M161" s="112">
        <f>'[3]Tablica Q'!N167</f>
        <v>-433.59837382634811</v>
      </c>
      <c r="N161" s="112">
        <f>'[3]Tablica Q'!O167</f>
        <v>-76.259202053107614</v>
      </c>
    </row>
    <row r="162" spans="1:14">
      <c r="A162" s="30"/>
      <c r="B162" s="31"/>
      <c r="C162" s="104"/>
      <c r="D162" s="104"/>
      <c r="E162" s="104"/>
      <c r="F162" s="105"/>
      <c r="G162" s="105"/>
      <c r="H162" s="105"/>
      <c r="I162" s="105"/>
      <c r="J162" s="105"/>
      <c r="K162" s="105"/>
      <c r="L162" s="105"/>
      <c r="M162" s="105"/>
      <c r="N162" s="105"/>
    </row>
    <row r="163" spans="1:14" ht="15">
      <c r="A163" s="208" t="str">
        <f>'[3]Tablica Q'!B169</f>
        <v>NARODOWY FUNDUSZ ZDROWIA</v>
      </c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</row>
    <row r="164" spans="1:14">
      <c r="A164" s="34"/>
      <c r="B164" s="35"/>
      <c r="C164" s="36" t="str">
        <f>'[3]Tablica Q'!D170</f>
        <v>I kw. 2014</v>
      </c>
      <c r="D164" s="36" t="str">
        <f>'[3]Tablica Q'!E170</f>
        <v>II kw. 2014</v>
      </c>
      <c r="E164" s="36" t="str">
        <f>'[3]Tablica Q'!F170</f>
        <v>III kw. 2014</v>
      </c>
      <c r="F164" s="36" t="str">
        <f>'[3]Tablica Q'!G170</f>
        <v>IV kw. 2014</v>
      </c>
      <c r="G164" s="36" t="str">
        <f>'[3]Tablica Q'!H170</f>
        <v>I kw. 2015</v>
      </c>
      <c r="H164" s="36" t="str">
        <f>'[3]Tablica Q'!I170</f>
        <v>II kw. 2015</v>
      </c>
      <c r="I164" s="36" t="str">
        <f>'[3]Tablica Q'!J170</f>
        <v>III kw. 2015</v>
      </c>
      <c r="J164" s="36" t="str">
        <f>'[3]Tablica Q'!K170</f>
        <v>IV kw. 2015</v>
      </c>
      <c r="K164" s="36" t="str">
        <f>'[3]Tablica Q'!L170</f>
        <v>I kw. 2016</v>
      </c>
      <c r="L164" s="36" t="str">
        <f>'[3]Tablica Q'!M170</f>
        <v>II kw. 2016</v>
      </c>
      <c r="M164" s="36" t="str">
        <f>'[3]Tablica Q'!N170</f>
        <v>III kw. 2016</v>
      </c>
      <c r="N164" s="36" t="str">
        <f>'[3]Tablica Q'!O170</f>
        <v>IV kw. 2016</v>
      </c>
    </row>
    <row r="165" spans="1:14">
      <c r="A165" s="30" t="str">
        <f>'[3]Tablica Q'!B171</f>
        <v>Przychody</v>
      </c>
      <c r="B165" s="37" t="str">
        <f>'[3]Tablica Q'!C171</f>
        <v>kw/kw</v>
      </c>
      <c r="C165" s="107">
        <f>'[3]Tablica Q'!D171</f>
        <v>7.396988933252004</v>
      </c>
      <c r="D165" s="107">
        <f>'[3]Tablica Q'!E171</f>
        <v>-1.0852325230138575</v>
      </c>
      <c r="E165" s="107">
        <f>'[3]Tablica Q'!F171</f>
        <v>7.7932783913880144E-2</v>
      </c>
      <c r="F165" s="107">
        <f>'[3]Tablica Q'!G171</f>
        <v>3.0301266038153614</v>
      </c>
      <c r="G165" s="107">
        <f>'[3]Tablica Q'!H171</f>
        <v>1.4714620487259964</v>
      </c>
      <c r="H165" s="107">
        <f>'[3]Tablica Q'!I171</f>
        <v>-0.88239220711706423</v>
      </c>
      <c r="I165" s="107">
        <f>'[3]Tablica Q'!J171</f>
        <v>1.1193354462761533</v>
      </c>
      <c r="J165" s="107">
        <f>'[3]Tablica Q'!K171</f>
        <v>4.5695887897662999</v>
      </c>
      <c r="K165" s="107">
        <f>'[3]Tablica Q'!L171</f>
        <v>-0.31663388079120125</v>
      </c>
      <c r="L165" s="107">
        <f>'[3]Tablica Q'!M171</f>
        <v>-0.85280204950898053</v>
      </c>
      <c r="M165" s="107">
        <f>'[3]Tablica Q'!N171</f>
        <v>1.7062908149772227</v>
      </c>
      <c r="N165" s="107">
        <f>'[3]Tablica Q'!O171</f>
        <v>5.511448569373016</v>
      </c>
    </row>
    <row r="166" spans="1:14">
      <c r="A166" s="40" t="str">
        <f>'[3]Tablica Q'!B172</f>
        <v>ze składek</v>
      </c>
      <c r="B166" s="41" t="str">
        <f>'[3]Tablica Q'!C172</f>
        <v>kw/kw</v>
      </c>
      <c r="C166" s="107">
        <f>'[3]Tablica Q'!D172</f>
        <v>3.4902752050398647</v>
      </c>
      <c r="D166" s="107">
        <f>'[3]Tablica Q'!E172</f>
        <v>-1.2979111533305172</v>
      </c>
      <c r="E166" s="107">
        <f>'[3]Tablica Q'!F172</f>
        <v>-0.29961863551874046</v>
      </c>
      <c r="F166" s="107">
        <f>'[3]Tablica Q'!G172</f>
        <v>4.1477134366894006</v>
      </c>
      <c r="G166" s="107">
        <f>'[3]Tablica Q'!H172</f>
        <v>1.0324313975663273</v>
      </c>
      <c r="H166" s="107">
        <f>'[3]Tablica Q'!I172</f>
        <v>-1.3612820925659435</v>
      </c>
      <c r="I166" s="107">
        <f>'[3]Tablica Q'!J172</f>
        <v>0.27958997214889791</v>
      </c>
      <c r="J166" s="107">
        <f>'[3]Tablica Q'!K172</f>
        <v>4.4253004577832229</v>
      </c>
      <c r="K166" s="107">
        <f>'[3]Tablica Q'!L172</f>
        <v>1.0577161012410414</v>
      </c>
      <c r="L166" s="107">
        <f>'[3]Tablica Q'!M172</f>
        <v>-1.1662368262011569</v>
      </c>
      <c r="M166" s="107">
        <f>'[3]Tablica Q'!N172</f>
        <v>0.38682645533243942</v>
      </c>
      <c r="N166" s="107">
        <f>'[3]Tablica Q'!O172</f>
        <v>4.1564204600023089</v>
      </c>
    </row>
    <row r="167" spans="1:14">
      <c r="A167" s="40" t="str">
        <f>'[3]Tablica Q'!B173</f>
        <v>pozostałe z działalności</v>
      </c>
      <c r="B167" s="41" t="str">
        <f>'[3]Tablica Q'!C173</f>
        <v>kw/kw</v>
      </c>
      <c r="C167" s="107">
        <f>'[3]Tablica Q'!D173</f>
        <v>-324.53534620419362</v>
      </c>
      <c r="D167" s="107">
        <f>'[3]Tablica Q'!E173</f>
        <v>-7.443182745252841E-2</v>
      </c>
      <c r="E167" s="107">
        <f>'[3]Tablica Q'!F173</f>
        <v>15.326258563514656</v>
      </c>
      <c r="F167" s="107">
        <f>'[3]Tablica Q'!G173</f>
        <v>-28.683648139732867</v>
      </c>
      <c r="G167" s="107">
        <f>'[3]Tablica Q'!H173</f>
        <v>24.976166160116549</v>
      </c>
      <c r="H167" s="107">
        <f>'[3]Tablica Q'!I173</f>
        <v>13.4362462260397</v>
      </c>
      <c r="I167" s="107">
        <f>'[3]Tablica Q'!J173</f>
        <v>14.199110349145855</v>
      </c>
      <c r="J167" s="107">
        <f>'[3]Tablica Q'!K173</f>
        <v>16.207376970412142</v>
      </c>
      <c r="K167" s="107">
        <f>'[3]Tablica Q'!L173</f>
        <v>-25.611083686960868</v>
      </c>
      <c r="L167" s="107">
        <f>'[3]Tablica Q'!M173</f>
        <v>5.8489508744989251</v>
      </c>
      <c r="M167" s="107">
        <f>'[3]Tablica Q'!N173</f>
        <v>20.224655945474737</v>
      </c>
      <c r="N167" s="107">
        <f>'[3]Tablica Q'!O173</f>
        <v>48.877341932371934</v>
      </c>
    </row>
    <row r="168" spans="1:14">
      <c r="A168" s="40" t="str">
        <f>'[3]Tablica Q'!B174</f>
        <v>pozostałe przychody</v>
      </c>
      <c r="B168" s="41" t="str">
        <f>'[3]Tablica Q'!C174</f>
        <v>kw/kw</v>
      </c>
      <c r="C168" s="107">
        <f>'[3]Tablica Q'!D174</f>
        <v>-68.316699633784893</v>
      </c>
      <c r="D168" s="107">
        <f>'[3]Tablica Q'!E174</f>
        <v>43.88688447402825</v>
      </c>
      <c r="E168" s="107">
        <f>'[3]Tablica Q'!F174</f>
        <v>-34.703282618917513</v>
      </c>
      <c r="F168" s="107">
        <f>'[3]Tablica Q'!G174</f>
        <v>26.893318502701931</v>
      </c>
      <c r="G168" s="107">
        <f>'[3]Tablica Q'!H174</f>
        <v>-23.38717258087928</v>
      </c>
      <c r="H168" s="107">
        <f>'[3]Tablica Q'!I174</f>
        <v>5.5854947349435804</v>
      </c>
      <c r="I168" s="107">
        <f>'[3]Tablica Q'!J174</f>
        <v>119.98565714541471</v>
      </c>
      <c r="J168" s="107">
        <f>'[3]Tablica Q'!K174</f>
        <v>-56.182285178902127</v>
      </c>
      <c r="K168" s="107">
        <f>'[3]Tablica Q'!L174</f>
        <v>-37.286454401859324</v>
      </c>
      <c r="L168" s="107">
        <f>'[3]Tablica Q'!M174</f>
        <v>33.957861181743993</v>
      </c>
      <c r="M168" s="107">
        <f>'[3]Tablica Q'!N174</f>
        <v>274.55802974948466</v>
      </c>
      <c r="N168" s="107">
        <f>'[3]Tablica Q'!O174</f>
        <v>-61.106014926646075</v>
      </c>
    </row>
    <row r="169" spans="1:14">
      <c r="A169" s="40" t="str">
        <f>'[3]Tablica Q'!B175</f>
        <v>przychody finansowe</v>
      </c>
      <c r="B169" s="41" t="str">
        <f>'[3]Tablica Q'!C175</f>
        <v>kw/kw</v>
      </c>
      <c r="C169" s="107">
        <f>'[3]Tablica Q'!D175</f>
        <v>-67.840199041776259</v>
      </c>
      <c r="D169" s="107">
        <f>'[3]Tablica Q'!E175</f>
        <v>36.718161968882498</v>
      </c>
      <c r="E169" s="107">
        <f>'[3]Tablica Q'!F175</f>
        <v>26.537120105619323</v>
      </c>
      <c r="F169" s="107">
        <f>'[3]Tablica Q'!G175</f>
        <v>7.7401943366735964</v>
      </c>
      <c r="G169" s="107">
        <f>'[3]Tablica Q'!H175</f>
        <v>-39.724245560992763</v>
      </c>
      <c r="H169" s="107">
        <f>'[3]Tablica Q'!I175</f>
        <v>1.8542101750949342</v>
      </c>
      <c r="I169" s="107">
        <f>'[3]Tablica Q'!J175</f>
        <v>7.7970045318604235</v>
      </c>
      <c r="J169" s="107">
        <f>'[3]Tablica Q'!K175</f>
        <v>44.438742149476099</v>
      </c>
      <c r="K169" s="107">
        <f>'[3]Tablica Q'!L175</f>
        <v>-54.80834651484578</v>
      </c>
      <c r="L169" s="107">
        <f>'[3]Tablica Q'!M175</f>
        <v>30.994571401043345</v>
      </c>
      <c r="M169" s="107">
        <f>'[3]Tablica Q'!N175</f>
        <v>16.670157079821152</v>
      </c>
      <c r="N169" s="107">
        <f>'[3]Tablica Q'!O175</f>
        <v>17.660694829969174</v>
      </c>
    </row>
    <row r="170" spans="1:14">
      <c r="A170" s="30" t="str">
        <f>'[3]Tablica Q'!B176</f>
        <v xml:space="preserve">Koszty </v>
      </c>
      <c r="B170" s="37" t="str">
        <f>'[3]Tablica Q'!C176</f>
        <v>kw/kw</v>
      </c>
      <c r="C170" s="107">
        <f>'[3]Tablica Q'!D176</f>
        <v>-6.7591662801447683</v>
      </c>
      <c r="D170" s="107">
        <f>'[3]Tablica Q'!E176</f>
        <v>4.3107738292115698</v>
      </c>
      <c r="E170" s="107">
        <f>'[3]Tablica Q'!F176</f>
        <v>-0.19662983616645135</v>
      </c>
      <c r="F170" s="107">
        <f>'[3]Tablica Q'!G176</f>
        <v>5.9390038687187285</v>
      </c>
      <c r="G170" s="107">
        <f>'[3]Tablica Q'!H176</f>
        <v>-5.8393264460118388</v>
      </c>
      <c r="H170" s="107">
        <f>'[3]Tablica Q'!I176</f>
        <v>5.1625236978795073</v>
      </c>
      <c r="I170" s="107">
        <f>'[3]Tablica Q'!J176</f>
        <v>-1.6935851741199883</v>
      </c>
      <c r="J170" s="107">
        <f>'[3]Tablica Q'!K176</f>
        <v>14.826123334714268</v>
      </c>
      <c r="K170" s="107">
        <f>'[3]Tablica Q'!L176</f>
        <v>-11.359970243561392</v>
      </c>
      <c r="L170" s="107">
        <f>'[3]Tablica Q'!M176</f>
        <v>5.7584280721713128</v>
      </c>
      <c r="M170" s="107">
        <f>'[3]Tablica Q'!N176</f>
        <v>1.5531596879045964</v>
      </c>
      <c r="N170" s="107">
        <f>'[3]Tablica Q'!O176</f>
        <v>5.390957603714881</v>
      </c>
    </row>
    <row r="171" spans="1:14">
      <c r="A171" s="40" t="str">
        <f>'[3]Tablica Q'!B177</f>
        <v>świadczeń zdrowotnych</v>
      </c>
      <c r="B171" s="41" t="str">
        <f>'[3]Tablica Q'!C177</f>
        <v>kw/kw</v>
      </c>
      <c r="C171" s="107">
        <f>'[3]Tablica Q'!D177</f>
        <v>-14.636241481059514</v>
      </c>
      <c r="D171" s="107">
        <f>'[3]Tablica Q'!E177</f>
        <v>4.2019847385248283</v>
      </c>
      <c r="E171" s="107">
        <f>'[3]Tablica Q'!F177</f>
        <v>-9.463802558539669E-2</v>
      </c>
      <c r="F171" s="107">
        <f>'[3]Tablica Q'!G177</f>
        <v>10.253074381658521</v>
      </c>
      <c r="G171" s="107">
        <f>'[3]Tablica Q'!H177</f>
        <v>-9.5183653327720918</v>
      </c>
      <c r="H171" s="107">
        <f>'[3]Tablica Q'!I177</f>
        <v>5.5087597773109849</v>
      </c>
      <c r="I171" s="107">
        <f>'[3]Tablica Q'!J177</f>
        <v>1.3153556097442305</v>
      </c>
      <c r="J171" s="107">
        <f>'[3]Tablica Q'!K177</f>
        <v>12.555689260328023</v>
      </c>
      <c r="K171" s="107">
        <f>'[3]Tablica Q'!L177</f>
        <v>-12.19084985437938</v>
      </c>
      <c r="L171" s="107">
        <f>'[3]Tablica Q'!M177</f>
        <v>5.7824411598294461</v>
      </c>
      <c r="M171" s="107">
        <f>'[3]Tablica Q'!N177</f>
        <v>1.4272937230978897</v>
      </c>
      <c r="N171" s="107">
        <f>'[3]Tablica Q'!O177</f>
        <v>9.1313664789214499</v>
      </c>
    </row>
    <row r="172" spans="1:14">
      <c r="A172" s="40" t="str">
        <f>'[3]Tablica Q'!B178</f>
        <v>pozostałe koszty realizacji zadań</v>
      </c>
      <c r="B172" s="41" t="str">
        <f>'[3]Tablica Q'!C178</f>
        <v>kw/kw</v>
      </c>
      <c r="C172" s="107">
        <f>'[3]Tablica Q'!D178</f>
        <v>-3409.426060194894</v>
      </c>
      <c r="D172" s="107">
        <f>'[3]Tablica Q'!E178</f>
        <v>0.93151508259170157</v>
      </c>
      <c r="E172" s="107">
        <f>'[3]Tablica Q'!F178</f>
        <v>1.0729329193271013</v>
      </c>
      <c r="F172" s="107">
        <f>'[3]Tablica Q'!G178</f>
        <v>-102.19933296967318</v>
      </c>
      <c r="G172" s="107">
        <f>'[3]Tablica Q'!H178</f>
        <v>-4620.5285003412628</v>
      </c>
      <c r="H172" s="107">
        <f>'[3]Tablica Q'!I178</f>
        <v>0.93766557484393331</v>
      </c>
      <c r="I172" s="107">
        <f>'[3]Tablica Q'!J178</f>
        <v>-78.912925297504273</v>
      </c>
      <c r="J172" s="107">
        <f>'[3]Tablica Q'!K178</f>
        <v>253.73078336787938</v>
      </c>
      <c r="K172" s="107">
        <f>'[3]Tablica Q'!L178</f>
        <v>36.126422079675052</v>
      </c>
      <c r="L172" s="107">
        <f>'[3]Tablica Q'!M178</f>
        <v>9.0999714604819815E-2</v>
      </c>
      <c r="M172" s="107">
        <f>'[3]Tablica Q'!N178</f>
        <v>5.527231293015177</v>
      </c>
      <c r="N172" s="107">
        <f>'[3]Tablica Q'!O178</f>
        <v>-94.669189139314923</v>
      </c>
    </row>
    <row r="173" spans="1:14">
      <c r="A173" s="40" t="str">
        <f>'[3]Tablica Q'!B179</f>
        <v>koszty administracyjne</v>
      </c>
      <c r="B173" s="41" t="str">
        <f>'[3]Tablica Q'!C179</f>
        <v>kw/kw</v>
      </c>
      <c r="C173" s="107">
        <f>'[3]Tablica Q'!D179</f>
        <v>-7.037825183472151</v>
      </c>
      <c r="D173" s="107">
        <f>'[3]Tablica Q'!E179</f>
        <v>0.43638582125002756</v>
      </c>
      <c r="E173" s="107">
        <f>'[3]Tablica Q'!F179</f>
        <v>-0.38236513265573535</v>
      </c>
      <c r="F173" s="107">
        <f>'[3]Tablica Q'!G179</f>
        <v>11.506298607289025</v>
      </c>
      <c r="G173" s="107">
        <f>'[3]Tablica Q'!H179</f>
        <v>-12.654217341908449</v>
      </c>
      <c r="H173" s="107">
        <f>'[3]Tablica Q'!I179</f>
        <v>11.959537764856236</v>
      </c>
      <c r="I173" s="107">
        <f>'[3]Tablica Q'!J179</f>
        <v>-6.3944471286789764</v>
      </c>
      <c r="J173" s="107">
        <f>'[3]Tablica Q'!K179</f>
        <v>1.5904935438090035</v>
      </c>
      <c r="K173" s="107">
        <f>'[3]Tablica Q'!L179</f>
        <v>-5.9780391013039065</v>
      </c>
      <c r="L173" s="107">
        <f>'[3]Tablica Q'!M179</f>
        <v>3.4799430984653554</v>
      </c>
      <c r="M173" s="107">
        <f>'[3]Tablica Q'!N179</f>
        <v>1.1731829133799323</v>
      </c>
      <c r="N173" s="107">
        <f>'[3]Tablica Q'!O179</f>
        <v>9.4506596821963882</v>
      </c>
    </row>
    <row r="174" spans="1:14">
      <c r="A174" s="40" t="str">
        <f>'[3]Tablica Q'!B180</f>
        <v>pozostałe koszty</v>
      </c>
      <c r="B174" s="41" t="str">
        <f>'[3]Tablica Q'!C180</f>
        <v>kw/kw</v>
      </c>
      <c r="C174" s="107">
        <f>'[3]Tablica Q'!D180</f>
        <v>-107.26756393902888</v>
      </c>
      <c r="D174" s="107">
        <f>'[3]Tablica Q'!E180</f>
        <v>84.716180289224837</v>
      </c>
      <c r="E174" s="107">
        <f>'[3]Tablica Q'!F180</f>
        <v>-23.926855727602785</v>
      </c>
      <c r="F174" s="107">
        <f>'[3]Tablica Q'!G180</f>
        <v>10.830792579498507</v>
      </c>
      <c r="G174" s="107">
        <f>'[3]Tablica Q'!H180</f>
        <v>-4.2398374520874142</v>
      </c>
      <c r="H174" s="107">
        <f>'[3]Tablica Q'!I180</f>
        <v>-41.551667236964072</v>
      </c>
      <c r="I174" s="107">
        <f>'[3]Tablica Q'!J180</f>
        <v>8.8942530528084944</v>
      </c>
      <c r="J174" s="107">
        <f>'[3]Tablica Q'!K180</f>
        <v>167.88177845473678</v>
      </c>
      <c r="K174" s="107">
        <f>'[3]Tablica Q'!L180</f>
        <v>-68.578532433909572</v>
      </c>
      <c r="L174" s="107">
        <f>'[3]Tablica Q'!M180</f>
        <v>89.65778391312179</v>
      </c>
      <c r="M174" s="107">
        <f>'[3]Tablica Q'!N180</f>
        <v>-2.3721642143899828</v>
      </c>
      <c r="N174" s="107">
        <f>'[3]Tablica Q'!O180</f>
        <v>25.782075136999055</v>
      </c>
    </row>
    <row r="175" spans="1:14">
      <c r="A175" s="109" t="str">
        <f>'[3]Tablica Q'!B181</f>
        <v>Wynik</v>
      </c>
      <c r="B175" s="76" t="str">
        <f>'[3]Tablica Q'!C181</f>
        <v>kw/kw</v>
      </c>
      <c r="C175" s="112">
        <f>'[3]Tablica Q'!D181</f>
        <v>-208.1264428462427</v>
      </c>
      <c r="D175" s="112">
        <f>'[3]Tablica Q'!E181</f>
        <v>-71.928056111950866</v>
      </c>
      <c r="E175" s="112">
        <f>'[3]Tablica Q'!F181</f>
        <v>13.472278402540098</v>
      </c>
      <c r="F175" s="112">
        <f>'[3]Tablica Q'!G181</f>
        <v>-121.78318879410084</v>
      </c>
      <c r="G175" s="112">
        <f>'[3]Tablica Q'!H181</f>
        <v>-1524.1056741321174</v>
      </c>
      <c r="H175" s="112">
        <f>'[3]Tablica Q'!I181</f>
        <v>-84.286521859137551</v>
      </c>
      <c r="I175" s="112">
        <f>'[3]Tablica Q'!J181</f>
        <v>260.86209008271737</v>
      </c>
      <c r="J175" s="112">
        <f>'[3]Tablica Q'!K181</f>
        <v>-253.43486925279223</v>
      </c>
      <c r="K175" s="112">
        <f>'[3]Tablica Q'!L181</f>
        <v>-208.2113725822951</v>
      </c>
      <c r="L175" s="112">
        <f>'[3]Tablica Q'!M181</f>
        <v>-102.80168224730325</v>
      </c>
      <c r="M175" s="112">
        <f>'[3]Tablica Q'!N181</f>
        <v>-87.43107045340426</v>
      </c>
      <c r="N175" s="112">
        <f>'[3]Tablica Q'!O181</f>
        <v>-561.17904604923899</v>
      </c>
    </row>
    <row r="176" spans="1:14">
      <c r="A176" s="30" t="str">
        <f>'[3]Tablica Q'!B182</f>
        <v>* obserwacja nietypowa</v>
      </c>
      <c r="B176" s="31"/>
      <c r="C176" s="114"/>
      <c r="D176" s="104"/>
      <c r="E176" s="104"/>
      <c r="F176" s="105"/>
      <c r="G176" s="105"/>
      <c r="H176" s="105"/>
      <c r="I176" s="105"/>
      <c r="J176" s="105"/>
      <c r="K176" s="105"/>
      <c r="L176" s="105"/>
      <c r="M176" s="105"/>
      <c r="N176" s="105"/>
    </row>
    <row r="177" spans="1:14" ht="15.75">
      <c r="A177" s="210" t="str">
        <f>'[3]Tablica Q'!B183</f>
        <v>TAB. 13.    PODSTAWOWE DANE Z ZAKRESU FINANSÓW PUBLICZNYCH (PAŃSTWOWE FUNDUSZE CELOWE)</v>
      </c>
      <c r="B177" s="210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103"/>
    </row>
    <row r="178" spans="1:14">
      <c r="A178" s="30"/>
      <c r="B178" s="31"/>
      <c r="C178" s="104"/>
      <c r="D178" s="104"/>
      <c r="E178" s="104"/>
      <c r="F178" s="105"/>
      <c r="G178" s="105"/>
      <c r="H178" s="105"/>
      <c r="I178" s="105"/>
      <c r="J178" s="105"/>
      <c r="K178" s="105"/>
      <c r="L178" s="105"/>
      <c r="M178" s="105"/>
      <c r="N178" s="105"/>
    </row>
    <row r="179" spans="1:14" ht="15">
      <c r="A179" s="208" t="str">
        <f>'[3]Tablica Q'!B185</f>
        <v>FUNDUSZ UBEZPIECZEŃ SPOŁECZNYCH</v>
      </c>
      <c r="B179" s="209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</row>
    <row r="180" spans="1:14">
      <c r="A180" s="34"/>
      <c r="B180" s="35"/>
      <c r="C180" s="36" t="str">
        <f>'[3]Tablica Q'!D186</f>
        <v>I kw. 2014</v>
      </c>
      <c r="D180" s="36" t="str">
        <f>'[3]Tablica Q'!E186</f>
        <v>II kw. 2014</v>
      </c>
      <c r="E180" s="36" t="str">
        <f>'[3]Tablica Q'!F186</f>
        <v>III kw. 2014</v>
      </c>
      <c r="F180" s="36" t="str">
        <f>'[3]Tablica Q'!G186</f>
        <v>IV kw. 2014</v>
      </c>
      <c r="G180" s="36" t="str">
        <f>'[3]Tablica Q'!H186</f>
        <v>I kw. 2015</v>
      </c>
      <c r="H180" s="36" t="str">
        <f>'[3]Tablica Q'!I186</f>
        <v>II kw. 2015</v>
      </c>
      <c r="I180" s="36" t="str">
        <f>'[3]Tablica Q'!J186</f>
        <v>III kw. 2015</v>
      </c>
      <c r="J180" s="36" t="str">
        <f>'[3]Tablica Q'!K186</f>
        <v>IV kw. 2015</v>
      </c>
      <c r="K180" s="36" t="str">
        <f>'[3]Tablica Q'!L186</f>
        <v>I kw. 2016</v>
      </c>
      <c r="L180" s="36" t="str">
        <f>'[3]Tablica Q'!M186</f>
        <v>II kw. 2016</v>
      </c>
      <c r="M180" s="36" t="str">
        <f>'[3]Tablica Q'!N186</f>
        <v>III kw. 2016</v>
      </c>
      <c r="N180" s="36" t="str">
        <f>'[3]Tablica Q'!O186</f>
        <v>IV kw. 2016</v>
      </c>
    </row>
    <row r="181" spans="1:14">
      <c r="A181" s="30" t="str">
        <f>'[3]Tablica Q'!B187</f>
        <v>Przychody</v>
      </c>
      <c r="B181" s="37" t="str">
        <f>'[3]Tablica Q'!C187</f>
        <v>%</v>
      </c>
      <c r="C181" s="106">
        <f>'[3]Tablica Q'!D187</f>
        <v>100</v>
      </c>
      <c r="D181" s="106">
        <f>'[3]Tablica Q'!E187</f>
        <v>100</v>
      </c>
      <c r="E181" s="106">
        <f>'[3]Tablica Q'!F187</f>
        <v>100</v>
      </c>
      <c r="F181" s="106">
        <f>'[3]Tablica Q'!G187</f>
        <v>100</v>
      </c>
      <c r="G181" s="106">
        <f>'[3]Tablica Q'!H187</f>
        <v>100</v>
      </c>
      <c r="H181" s="106">
        <f>'[3]Tablica Q'!I187</f>
        <v>100</v>
      </c>
      <c r="I181" s="106">
        <f>'[3]Tablica Q'!J187</f>
        <v>100</v>
      </c>
      <c r="J181" s="106">
        <f>'[3]Tablica Q'!K187</f>
        <v>100</v>
      </c>
      <c r="K181" s="106">
        <f>'[3]Tablica Q'!L187</f>
        <v>100</v>
      </c>
      <c r="L181" s="106">
        <f>'[3]Tablica Q'!M187</f>
        <v>100</v>
      </c>
      <c r="M181" s="106">
        <f>'[3]Tablica Q'!N187</f>
        <v>100</v>
      </c>
      <c r="N181" s="106">
        <f>'[3]Tablica Q'!O187</f>
        <v>100</v>
      </c>
    </row>
    <row r="182" spans="1:14">
      <c r="A182" s="40" t="str">
        <f>'[3]Tablica Q'!B188</f>
        <v>ze składek</v>
      </c>
      <c r="B182" s="41" t="str">
        <f>'[3]Tablica Q'!C188</f>
        <v>%</v>
      </c>
      <c r="C182" s="107">
        <f>'[3]Tablica Q'!D188</f>
        <v>66.907396784291549</v>
      </c>
      <c r="D182" s="107">
        <f>'[3]Tablica Q'!E188</f>
        <v>70.294250478906235</v>
      </c>
      <c r="E182" s="107">
        <f>'[3]Tablica Q'!F188</f>
        <v>73.179454393611309</v>
      </c>
      <c r="F182" s="107">
        <f>'[3]Tablica Q'!G188</f>
        <v>73.255019694849082</v>
      </c>
      <c r="G182" s="107">
        <f>'[3]Tablica Q'!H188</f>
        <v>71.620042381887032</v>
      </c>
      <c r="H182" s="107">
        <f>'[3]Tablica Q'!I188</f>
        <v>76.423743393705962</v>
      </c>
      <c r="I182" s="107">
        <f>'[3]Tablica Q'!J188</f>
        <v>72.601251716996998</v>
      </c>
      <c r="J182" s="107">
        <f>'[3]Tablica Q'!K188</f>
        <v>73.56205327408604</v>
      </c>
      <c r="K182" s="107">
        <f>'[3]Tablica Q'!L188</f>
        <v>72.32396815464746</v>
      </c>
      <c r="L182" s="107">
        <f>'[3]Tablica Q'!M188</f>
        <v>74.443126158455215</v>
      </c>
      <c r="M182" s="107">
        <f>'[3]Tablica Q'!N188</f>
        <v>72.808195632860091</v>
      </c>
      <c r="N182" s="107">
        <f>'[3]Tablica Q'!O188</f>
        <v>74.286094490108596</v>
      </c>
    </row>
    <row r="183" spans="1:14">
      <c r="A183" s="40" t="str">
        <f>'[3]Tablica Q'!B189</f>
        <v>dotacje z budżetu</v>
      </c>
      <c r="B183" s="41" t="str">
        <f>'[3]Tablica Q'!C189</f>
        <v>%</v>
      </c>
      <c r="C183" s="107">
        <f>'[3]Tablica Q'!D189</f>
        <v>22.02123218306841</v>
      </c>
      <c r="D183" s="107">
        <f>'[3]Tablica Q'!E189</f>
        <v>21.17222313585328</v>
      </c>
      <c r="E183" s="107">
        <f>'[3]Tablica Q'!F189</f>
        <v>15.976972367216808</v>
      </c>
      <c r="F183" s="107">
        <f>'[3]Tablica Q'!G189</f>
        <v>5.2660905829374407</v>
      </c>
      <c r="G183" s="107">
        <f>'[3]Tablica Q'!H189</f>
        <v>23.881655966258926</v>
      </c>
      <c r="H183" s="107">
        <f>'[3]Tablica Q'!I189</f>
        <v>18.945243799412484</v>
      </c>
      <c r="I183" s="107">
        <f>'[3]Tablica Q'!J189</f>
        <v>23.014848400835842</v>
      </c>
      <c r="J183" s="107">
        <f>'[3]Tablica Q'!K189</f>
        <v>19.70270710929853</v>
      </c>
      <c r="K183" s="107">
        <f>'[3]Tablica Q'!L189</f>
        <v>23.069675167894932</v>
      </c>
      <c r="L183" s="107">
        <f>'[3]Tablica Q'!M189</f>
        <v>20.553144896402191</v>
      </c>
      <c r="M183" s="107">
        <f>'[3]Tablica Q'!N189</f>
        <v>22.717050967103987</v>
      </c>
      <c r="N183" s="107">
        <f>'[3]Tablica Q'!O189</f>
        <v>19.532376699053742</v>
      </c>
    </row>
    <row r="184" spans="1:14">
      <c r="A184" s="40" t="str">
        <f>'[3]Tablica Q'!B190</f>
        <v>refundacja z tytułu przekazania składek do OFE</v>
      </c>
      <c r="B184" s="41" t="str">
        <f>'[3]Tablica Q'!C190</f>
        <v>%</v>
      </c>
      <c r="C184" s="107">
        <f>'[3]Tablica Q'!D190</f>
        <v>6.4493846290291339</v>
      </c>
      <c r="D184" s="107">
        <f>'[3]Tablica Q'!E190</f>
        <v>6.1453488521076842</v>
      </c>
      <c r="E184" s="107">
        <f>'[3]Tablica Q'!F190</f>
        <v>3.295540647446956</v>
      </c>
      <c r="F184" s="107">
        <f>'[3]Tablica Q'!G190</f>
        <v>1.6035025104816469</v>
      </c>
      <c r="G184" s="107">
        <f>'[3]Tablica Q'!H190</f>
        <v>1.5065628267183671</v>
      </c>
      <c r="H184" s="107">
        <f>'[3]Tablica Q'!I190</f>
        <v>1.5485427739981112</v>
      </c>
      <c r="I184" s="107">
        <f>'[3]Tablica Q'!J190</f>
        <v>1.5730448608879022</v>
      </c>
      <c r="J184" s="107">
        <f>'[3]Tablica Q'!K190</f>
        <v>1.6991629184430974</v>
      </c>
      <c r="K184" s="107">
        <f>'[3]Tablica Q'!L190</f>
        <v>1.5090552874631966</v>
      </c>
      <c r="L184" s="107">
        <f>'[3]Tablica Q'!M190</f>
        <v>1.6206374772030172</v>
      </c>
      <c r="M184" s="107">
        <f>'[3]Tablica Q'!N190</f>
        <v>1.4701278240290323</v>
      </c>
      <c r="N184" s="107">
        <f>'[3]Tablica Q'!O190</f>
        <v>1.46208753696079</v>
      </c>
    </row>
    <row r="185" spans="1:14">
      <c r="A185" s="40" t="str">
        <f>'[3]Tablica Q'!B191</f>
        <v>środki z FRD</v>
      </c>
      <c r="B185" s="41" t="str">
        <f>'[3]Tablica Q'!C191</f>
        <v>%</v>
      </c>
      <c r="C185" s="107">
        <f>'[3]Tablica Q'!D191</f>
        <v>0</v>
      </c>
      <c r="D185" s="107">
        <f>'[3]Tablica Q'!E191</f>
        <v>0</v>
      </c>
      <c r="E185" s="107">
        <f>'[3]Tablica Q'!F191</f>
        <v>5.5314464389488185</v>
      </c>
      <c r="F185" s="107">
        <f>'[3]Tablica Q'!G191</f>
        <v>0</v>
      </c>
      <c r="G185" s="107">
        <f>'[3]Tablica Q'!H191</f>
        <v>0</v>
      </c>
      <c r="H185" s="107">
        <f>'[3]Tablica Q'!I191</f>
        <v>0</v>
      </c>
      <c r="I185" s="107">
        <f>'[3]Tablica Q'!J191</f>
        <v>0</v>
      </c>
      <c r="J185" s="107">
        <f>'[3]Tablica Q'!K191</f>
        <v>0</v>
      </c>
      <c r="K185" s="107">
        <f>'[3]Tablica Q'!L191</f>
        <v>0</v>
      </c>
      <c r="L185" s="107">
        <f>'[3]Tablica Q'!M191</f>
        <v>0</v>
      </c>
      <c r="M185" s="107">
        <f>'[3]Tablica Q'!N191</f>
        <v>0</v>
      </c>
      <c r="N185" s="107">
        <f>'[3]Tablica Q'!O191</f>
        <v>0</v>
      </c>
    </row>
    <row r="186" spans="1:14">
      <c r="A186" s="40" t="str">
        <f>'[3]Tablica Q'!B192</f>
        <v>pozostałe</v>
      </c>
      <c r="B186" s="41" t="str">
        <f>'[3]Tablica Q'!C192</f>
        <v>%</v>
      </c>
      <c r="C186" s="107">
        <f>'[3]Tablica Q'!D192</f>
        <v>4.6219864036109124</v>
      </c>
      <c r="D186" s="107">
        <f>'[3]Tablica Q'!E192</f>
        <v>2.3881775331328114</v>
      </c>
      <c r="E186" s="107">
        <f>'[3]Tablica Q'!F192</f>
        <v>2.0165861527761182</v>
      </c>
      <c r="F186" s="107">
        <f>'[3]Tablica Q'!G192</f>
        <v>19.875387211731834</v>
      </c>
      <c r="G186" s="107">
        <f>'[3]Tablica Q'!H192</f>
        <v>2.9917388251356645</v>
      </c>
      <c r="H186" s="107">
        <f>'[3]Tablica Q'!I192</f>
        <v>3.0824700328834518</v>
      </c>
      <c r="I186" s="107">
        <f>'[3]Tablica Q'!J192</f>
        <v>2.8108550212792696</v>
      </c>
      <c r="J186" s="107">
        <f>'[3]Tablica Q'!K192</f>
        <v>5.0360766981723497</v>
      </c>
      <c r="K186" s="107">
        <f>'[3]Tablica Q'!L192</f>
        <v>3.0973013899944055</v>
      </c>
      <c r="L186" s="107">
        <f>'[3]Tablica Q'!M192</f>
        <v>3.3830914679395545</v>
      </c>
      <c r="M186" s="107">
        <f>'[3]Tablica Q'!N192</f>
        <v>3.0046255760068963</v>
      </c>
      <c r="N186" s="107">
        <f>'[3]Tablica Q'!O192</f>
        <v>4.7194412738768783</v>
      </c>
    </row>
    <row r="187" spans="1:14">
      <c r="A187" s="30" t="str">
        <f>'[3]Tablica Q'!B193</f>
        <v xml:space="preserve">Koszty </v>
      </c>
      <c r="B187" s="37" t="str">
        <f>'[3]Tablica Q'!C193</f>
        <v>%</v>
      </c>
      <c r="C187" s="106">
        <f>'[3]Tablica Q'!D193</f>
        <v>100</v>
      </c>
      <c r="D187" s="106">
        <f>'[3]Tablica Q'!E193</f>
        <v>100</v>
      </c>
      <c r="E187" s="106">
        <f>'[3]Tablica Q'!F193</f>
        <v>100</v>
      </c>
      <c r="F187" s="106">
        <f>'[3]Tablica Q'!G193</f>
        <v>100</v>
      </c>
      <c r="G187" s="106">
        <f>'[3]Tablica Q'!H193</f>
        <v>100</v>
      </c>
      <c r="H187" s="106">
        <f>'[3]Tablica Q'!I193</f>
        <v>100</v>
      </c>
      <c r="I187" s="106">
        <f>'[3]Tablica Q'!J193</f>
        <v>100</v>
      </c>
      <c r="J187" s="106">
        <f>'[3]Tablica Q'!K193</f>
        <v>100</v>
      </c>
      <c r="K187" s="106">
        <f>'[3]Tablica Q'!L193</f>
        <v>100</v>
      </c>
      <c r="L187" s="106">
        <f>'[3]Tablica Q'!M193</f>
        <v>100</v>
      </c>
      <c r="M187" s="106">
        <f>'[3]Tablica Q'!N193</f>
        <v>100</v>
      </c>
      <c r="N187" s="106">
        <f>'[3]Tablica Q'!O193</f>
        <v>100</v>
      </c>
    </row>
    <row r="188" spans="1:14">
      <c r="A188" s="40" t="str">
        <f>'[3]Tablica Q'!B194</f>
        <v>na rzecz ludności</v>
      </c>
      <c r="B188" s="41" t="str">
        <f>'[3]Tablica Q'!C194</f>
        <v>%</v>
      </c>
      <c r="C188" s="107">
        <f>'[3]Tablica Q'!D194</f>
        <v>98.027702446865334</v>
      </c>
      <c r="D188" s="107">
        <f>'[3]Tablica Q'!E194</f>
        <v>98.070502198069434</v>
      </c>
      <c r="E188" s="107">
        <f>'[3]Tablica Q'!F194</f>
        <v>98.074235407791178</v>
      </c>
      <c r="F188" s="107">
        <f>'[3]Tablica Q'!G194</f>
        <v>97.153790034463654</v>
      </c>
      <c r="G188" s="107">
        <f>'[3]Tablica Q'!H194</f>
        <v>98.186001759743363</v>
      </c>
      <c r="H188" s="107">
        <f>'[3]Tablica Q'!I194</f>
        <v>98.16487859512452</v>
      </c>
      <c r="I188" s="107">
        <f>'[3]Tablica Q'!J194</f>
        <v>97.848197451724445</v>
      </c>
      <c r="J188" s="107">
        <f>'[3]Tablica Q'!K194</f>
        <v>94.331793018141894</v>
      </c>
      <c r="K188" s="107">
        <f>'[3]Tablica Q'!L194</f>
        <v>98.149688157837232</v>
      </c>
      <c r="L188" s="107">
        <f>'[3]Tablica Q'!M194</f>
        <v>98.151802830973367</v>
      </c>
      <c r="M188" s="107">
        <f>'[3]Tablica Q'!N194</f>
        <v>98.129145742284436</v>
      </c>
      <c r="N188" s="107">
        <f>'[3]Tablica Q'!O194</f>
        <v>93.367698243010238</v>
      </c>
    </row>
    <row r="189" spans="1:14" hidden="1">
      <c r="A189" s="40" t="str">
        <f>'[3]Tablica Q'!B195</f>
        <v>emerytury i renty</v>
      </c>
      <c r="B189" s="41" t="str">
        <f>'[3]Tablica Q'!C195</f>
        <v>%</v>
      </c>
      <c r="C189" s="107">
        <f>'[3]Tablica Q'!D195</f>
        <v>0</v>
      </c>
      <c r="D189" s="107">
        <f>'[3]Tablica Q'!E195</f>
        <v>0</v>
      </c>
      <c r="E189" s="107">
        <f>'[3]Tablica Q'!F195</f>
        <v>0</v>
      </c>
      <c r="F189" s="107">
        <f>'[3]Tablica Q'!G195</f>
        <v>0</v>
      </c>
      <c r="G189" s="107">
        <f>'[3]Tablica Q'!H195</f>
        <v>0</v>
      </c>
      <c r="H189" s="107">
        <f>'[3]Tablica Q'!I195</f>
        <v>0</v>
      </c>
      <c r="I189" s="107">
        <f>'[3]Tablica Q'!J195</f>
        <v>0</v>
      </c>
      <c r="J189" s="107">
        <f>'[3]Tablica Q'!K195</f>
        <v>0</v>
      </c>
      <c r="K189" s="107">
        <f>'[3]Tablica Q'!L195</f>
        <v>0</v>
      </c>
      <c r="L189" s="107">
        <f>'[3]Tablica Q'!M195</f>
        <v>0</v>
      </c>
      <c r="M189" s="107">
        <f>'[3]Tablica Q'!N195</f>
        <v>0</v>
      </c>
      <c r="N189" s="107">
        <f>'[3]Tablica Q'!O195</f>
        <v>0</v>
      </c>
    </row>
    <row r="190" spans="1:14" hidden="1">
      <c r="A190" s="40" t="str">
        <f>'[3]Tablica Q'!B196</f>
        <v>pozostałe świadczenia</v>
      </c>
      <c r="B190" s="41" t="str">
        <f>'[3]Tablica Q'!C196</f>
        <v>%</v>
      </c>
      <c r="C190" s="107">
        <f>'[3]Tablica Q'!D196</f>
        <v>0</v>
      </c>
      <c r="D190" s="107">
        <f>'[3]Tablica Q'!E196</f>
        <v>0</v>
      </c>
      <c r="E190" s="107">
        <f>'[3]Tablica Q'!F196</f>
        <v>0</v>
      </c>
      <c r="F190" s="107">
        <f>'[3]Tablica Q'!G196</f>
        <v>0</v>
      </c>
      <c r="G190" s="107">
        <f>'[3]Tablica Q'!H196</f>
        <v>0</v>
      </c>
      <c r="H190" s="107">
        <f>'[3]Tablica Q'!I196</f>
        <v>0</v>
      </c>
      <c r="I190" s="107">
        <f>'[3]Tablica Q'!J196</f>
        <v>0</v>
      </c>
      <c r="J190" s="107">
        <f>'[3]Tablica Q'!K196</f>
        <v>0</v>
      </c>
      <c r="K190" s="107">
        <f>'[3]Tablica Q'!L196</f>
        <v>0</v>
      </c>
      <c r="L190" s="107">
        <f>'[3]Tablica Q'!M196</f>
        <v>0</v>
      </c>
      <c r="M190" s="107">
        <f>'[3]Tablica Q'!N196</f>
        <v>0</v>
      </c>
      <c r="N190" s="107">
        <f>'[3]Tablica Q'!O196</f>
        <v>0</v>
      </c>
    </row>
    <row r="191" spans="1:14">
      <c r="A191" s="40" t="str">
        <f>'[3]Tablica Q'!B197</f>
        <v>odpis na ZUS</v>
      </c>
      <c r="B191" s="41" t="str">
        <f>'[3]Tablica Q'!C197</f>
        <v>%</v>
      </c>
      <c r="C191" s="107">
        <f>'[3]Tablica Q'!D197</f>
        <v>1.8191573841199935</v>
      </c>
      <c r="D191" s="107">
        <f>'[3]Tablica Q'!E197</f>
        <v>1.7825780323273803</v>
      </c>
      <c r="E191" s="107">
        <f>'[3]Tablica Q'!F197</f>
        <v>1.7814187738478999</v>
      </c>
      <c r="F191" s="107">
        <f>'[3]Tablica Q'!G197</f>
        <v>1.7539765512051009</v>
      </c>
      <c r="G191" s="107">
        <f>'[3]Tablica Q'!H197</f>
        <v>1.74670674484444</v>
      </c>
      <c r="H191" s="107">
        <f>'[3]Tablica Q'!I197</f>
        <v>1.7223897409445486</v>
      </c>
      <c r="I191" s="107">
        <f>'[3]Tablica Q'!J197</f>
        <v>1.7059939894897236</v>
      </c>
      <c r="J191" s="107">
        <f>'[3]Tablica Q'!K197</f>
        <v>1.6309846222781323</v>
      </c>
      <c r="K191" s="107">
        <f>'[3]Tablica Q'!L197</f>
        <v>1.7506395493433413</v>
      </c>
      <c r="L191" s="107">
        <f>'[3]Tablica Q'!M197</f>
        <v>1.7462823149957822</v>
      </c>
      <c r="M191" s="107">
        <f>'[3]Tablica Q'!N197</f>
        <v>1.7369736022014846</v>
      </c>
      <c r="N191" s="107">
        <f>'[3]Tablica Q'!O197</f>
        <v>1.6397912845382354</v>
      </c>
    </row>
    <row r="192" spans="1:14">
      <c r="A192" s="58" t="str">
        <f>'[3]Tablica Q'!B198</f>
        <v>bieżące</v>
      </c>
      <c r="B192" s="53" t="str">
        <f>'[3]Tablica Q'!C198</f>
        <v>%</v>
      </c>
      <c r="C192" s="112">
        <f>'[3]Tablica Q'!D198</f>
        <v>0.15314016901467734</v>
      </c>
      <c r="D192" s="112">
        <f>'[3]Tablica Q'!E198</f>
        <v>0.14691976960319245</v>
      </c>
      <c r="E192" s="112">
        <f>'[3]Tablica Q'!F198</f>
        <v>0.14434581836093274</v>
      </c>
      <c r="F192" s="112">
        <f>'[3]Tablica Q'!G198</f>
        <v>1.0922334143312542</v>
      </c>
      <c r="G192" s="112">
        <f>'[3]Tablica Q'!H198</f>
        <v>6.7291495412170346E-2</v>
      </c>
      <c r="H192" s="112">
        <f>'[3]Tablica Q'!I198</f>
        <v>0.11273166393092925</v>
      </c>
      <c r="I192" s="112">
        <f>'[3]Tablica Q'!J198</f>
        <v>0.44580855878582731</v>
      </c>
      <c r="J192" s="112">
        <f>'[3]Tablica Q'!K198</f>
        <v>4.0372223595799746</v>
      </c>
      <c r="K192" s="112">
        <f>'[3]Tablica Q'!L198</f>
        <v>9.9672292819428271E-2</v>
      </c>
      <c r="L192" s="112">
        <f>'[3]Tablica Q'!M198</f>
        <v>0.10191485403083697</v>
      </c>
      <c r="M192" s="112">
        <f>'[3]Tablica Q'!N198</f>
        <v>0.13388065551410019</v>
      </c>
      <c r="N192" s="112">
        <f>'[3]Tablica Q'!O198</f>
        <v>4.9925104724515421</v>
      </c>
    </row>
    <row r="193" spans="1:14">
      <c r="A193" s="30"/>
      <c r="B193" s="31"/>
      <c r="C193" s="104"/>
      <c r="D193" s="104"/>
      <c r="E193" s="104"/>
      <c r="F193" s="105"/>
      <c r="G193" s="105"/>
      <c r="H193" s="105"/>
      <c r="I193" s="105"/>
      <c r="J193" s="105"/>
      <c r="K193" s="105"/>
      <c r="L193" s="105"/>
      <c r="M193" s="105"/>
      <c r="N193" s="105"/>
    </row>
    <row r="194" spans="1:14" ht="15">
      <c r="A194" s="208" t="str">
        <f>'[3]Tablica Q'!B200</f>
        <v>FUNDUSZ EMERYTALNO - RENTOWY</v>
      </c>
      <c r="B194" s="209"/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</row>
    <row r="195" spans="1:14">
      <c r="A195" s="34"/>
      <c r="B195" s="35"/>
      <c r="C195" s="36" t="str">
        <f>'[3]Tablica Q'!D201</f>
        <v>I kw. 2014</v>
      </c>
      <c r="D195" s="36" t="str">
        <f>'[3]Tablica Q'!E201</f>
        <v>II kw. 2014</v>
      </c>
      <c r="E195" s="36" t="str">
        <f>'[3]Tablica Q'!F201</f>
        <v>III kw. 2014</v>
      </c>
      <c r="F195" s="36" t="str">
        <f>'[3]Tablica Q'!G201</f>
        <v>IV kw. 2014</v>
      </c>
      <c r="G195" s="36" t="str">
        <f>'[3]Tablica Q'!H201</f>
        <v>I kw. 2015</v>
      </c>
      <c r="H195" s="36" t="str">
        <f>'[3]Tablica Q'!I201</f>
        <v>II kw. 2015</v>
      </c>
      <c r="I195" s="36" t="str">
        <f>'[3]Tablica Q'!J201</f>
        <v>III kw. 2015</v>
      </c>
      <c r="J195" s="36" t="str">
        <f>'[3]Tablica Q'!K201</f>
        <v>IV kw. 2015</v>
      </c>
      <c r="K195" s="36" t="str">
        <f>'[3]Tablica Q'!L201</f>
        <v>I kw. 2016</v>
      </c>
      <c r="L195" s="36" t="str">
        <f>'[3]Tablica Q'!M201</f>
        <v>II kw. 2016</v>
      </c>
      <c r="M195" s="36" t="str">
        <f>'[3]Tablica Q'!N201</f>
        <v>III kw. 2016</v>
      </c>
      <c r="N195" s="36" t="str">
        <f>'[3]Tablica Q'!O201</f>
        <v>IV kw. 2016</v>
      </c>
    </row>
    <row r="196" spans="1:14">
      <c r="A196" s="30" t="str">
        <f>'[3]Tablica Q'!B202</f>
        <v>Przychody</v>
      </c>
      <c r="B196" s="37" t="str">
        <f>'[3]Tablica Q'!C202</f>
        <v>%</v>
      </c>
      <c r="C196" s="106">
        <f>'[3]Tablica Q'!D202</f>
        <v>100</v>
      </c>
      <c r="D196" s="106">
        <f>'[3]Tablica Q'!E202</f>
        <v>100</v>
      </c>
      <c r="E196" s="106">
        <f>'[3]Tablica Q'!F202</f>
        <v>100</v>
      </c>
      <c r="F196" s="106">
        <f>'[3]Tablica Q'!G202</f>
        <v>100</v>
      </c>
      <c r="G196" s="106">
        <f>'[3]Tablica Q'!H202</f>
        <v>100</v>
      </c>
      <c r="H196" s="106">
        <f>'[3]Tablica Q'!I202</f>
        <v>100</v>
      </c>
      <c r="I196" s="106">
        <f>'[3]Tablica Q'!J202</f>
        <v>100</v>
      </c>
      <c r="J196" s="106">
        <f>'[3]Tablica Q'!K202</f>
        <v>100</v>
      </c>
      <c r="K196" s="106">
        <f>'[3]Tablica Q'!L202</f>
        <v>100</v>
      </c>
      <c r="L196" s="106">
        <f>'[3]Tablica Q'!M202</f>
        <v>100</v>
      </c>
      <c r="M196" s="106">
        <f>'[3]Tablica Q'!N202</f>
        <v>100</v>
      </c>
      <c r="N196" s="106">
        <f>'[3]Tablica Q'!O202</f>
        <v>100</v>
      </c>
    </row>
    <row r="197" spans="1:14">
      <c r="A197" s="40" t="str">
        <f>'[3]Tablica Q'!B203</f>
        <v>ze składek</v>
      </c>
      <c r="B197" s="41" t="str">
        <f>'[3]Tablica Q'!C203</f>
        <v>%</v>
      </c>
      <c r="C197" s="107">
        <f>'[3]Tablica Q'!D203</f>
        <v>7.740787916606612</v>
      </c>
      <c r="D197" s="107">
        <f>'[3]Tablica Q'!E203</f>
        <v>7.6164455996012359</v>
      </c>
      <c r="E197" s="107">
        <f>'[3]Tablica Q'!F203</f>
        <v>7.5012122802284029</v>
      </c>
      <c r="F197" s="107">
        <f>'[3]Tablica Q'!G203</f>
        <v>7.1486500790928735</v>
      </c>
      <c r="G197" s="107">
        <f>'[3]Tablica Q'!H203</f>
        <v>7.6828167900236224</v>
      </c>
      <c r="H197" s="107">
        <f>'[3]Tablica Q'!I203</f>
        <v>7.487640402328438</v>
      </c>
      <c r="I197" s="107">
        <f>'[3]Tablica Q'!J203</f>
        <v>7.3395170243243548</v>
      </c>
      <c r="J197" s="107">
        <f>'[3]Tablica Q'!K203</f>
        <v>6.3296115494291953</v>
      </c>
      <c r="K197" s="107">
        <f>'[3]Tablica Q'!L203</f>
        <v>8.4411585948176668</v>
      </c>
      <c r="L197" s="107">
        <f>'[3]Tablica Q'!M203</f>
        <v>7.2577473655077274</v>
      </c>
      <c r="M197" s="107">
        <f>'[3]Tablica Q'!N203</f>
        <v>7.1295713200264688</v>
      </c>
      <c r="N197" s="107">
        <f>'[3]Tablica Q'!O203</f>
        <v>6.5669175340035411</v>
      </c>
    </row>
    <row r="198" spans="1:14">
      <c r="A198" s="40" t="str">
        <f>'[3]Tablica Q'!B204</f>
        <v>dotacje z budżetu</v>
      </c>
      <c r="B198" s="41" t="str">
        <f>'[3]Tablica Q'!C204</f>
        <v>%</v>
      </c>
      <c r="C198" s="107">
        <f>'[3]Tablica Q'!D204</f>
        <v>81.139989109650074</v>
      </c>
      <c r="D198" s="107">
        <f>'[3]Tablica Q'!E204</f>
        <v>82.647137615098927</v>
      </c>
      <c r="E198" s="107">
        <f>'[3]Tablica Q'!F204</f>
        <v>82.390321410633831</v>
      </c>
      <c r="F198" s="107">
        <f>'[3]Tablica Q'!G204</f>
        <v>83.461428499352508</v>
      </c>
      <c r="G198" s="107">
        <f>'[3]Tablica Q'!H204</f>
        <v>82.04171491685112</v>
      </c>
      <c r="H198" s="107">
        <f>'[3]Tablica Q'!I204</f>
        <v>82.991528590854671</v>
      </c>
      <c r="I198" s="107">
        <f>'[3]Tablica Q'!J204</f>
        <v>83.319066309292921</v>
      </c>
      <c r="J198" s="107">
        <f>'[3]Tablica Q'!K204</f>
        <v>85.572731616604315</v>
      </c>
      <c r="K198" s="107">
        <f>'[3]Tablica Q'!L204</f>
        <v>80.725365740546053</v>
      </c>
      <c r="L198" s="107">
        <f>'[3]Tablica Q'!M204</f>
        <v>83.663240457405124</v>
      </c>
      <c r="M198" s="107">
        <f>'[3]Tablica Q'!N204</f>
        <v>83.977695025945167</v>
      </c>
      <c r="N198" s="107">
        <f>'[3]Tablica Q'!O204</f>
        <v>85.252006858577161</v>
      </c>
    </row>
    <row r="199" spans="1:14">
      <c r="A199" s="40" t="str">
        <f>'[3]Tablica Q'!B205</f>
        <v>pozostałe</v>
      </c>
      <c r="B199" s="41" t="str">
        <f>'[3]Tablica Q'!C205</f>
        <v>%</v>
      </c>
      <c r="C199" s="107">
        <f>'[3]Tablica Q'!D205</f>
        <v>11.119222973743295</v>
      </c>
      <c r="D199" s="107">
        <f>'[3]Tablica Q'!E205</f>
        <v>9.7364167852998378</v>
      </c>
      <c r="E199" s="107">
        <f>'[3]Tablica Q'!F205</f>
        <v>10.108466309137757</v>
      </c>
      <c r="F199" s="107">
        <f>'[3]Tablica Q'!G205</f>
        <v>9.389921421554611</v>
      </c>
      <c r="G199" s="107">
        <f>'[3]Tablica Q'!H205</f>
        <v>10.275468293125259</v>
      </c>
      <c r="H199" s="107">
        <f>'[3]Tablica Q'!I205</f>
        <v>9.5208310068168789</v>
      </c>
      <c r="I199" s="107">
        <f>'[3]Tablica Q'!J205</f>
        <v>9.3414166663827256</v>
      </c>
      <c r="J199" s="107">
        <f>'[3]Tablica Q'!K205</f>
        <v>8.0976568339664787</v>
      </c>
      <c r="K199" s="107">
        <f>'[3]Tablica Q'!L205</f>
        <v>10.833475664636282</v>
      </c>
      <c r="L199" s="107">
        <f>'[3]Tablica Q'!M205</f>
        <v>9.0790121770871544</v>
      </c>
      <c r="M199" s="107">
        <f>'[3]Tablica Q'!N205</f>
        <v>8.8927336540283708</v>
      </c>
      <c r="N199" s="107">
        <f>'[3]Tablica Q'!O205</f>
        <v>8.1810756074193058</v>
      </c>
    </row>
    <row r="200" spans="1:14">
      <c r="A200" s="30" t="str">
        <f>'[3]Tablica Q'!B206</f>
        <v xml:space="preserve">Koszty </v>
      </c>
      <c r="B200" s="37" t="str">
        <f>'[3]Tablica Q'!C206</f>
        <v>%</v>
      </c>
      <c r="C200" s="106">
        <f>'[3]Tablica Q'!D206</f>
        <v>100</v>
      </c>
      <c r="D200" s="106">
        <f>'[3]Tablica Q'!E206</f>
        <v>100</v>
      </c>
      <c r="E200" s="106">
        <f>'[3]Tablica Q'!F206</f>
        <v>100</v>
      </c>
      <c r="F200" s="106">
        <f>'[3]Tablica Q'!G206</f>
        <v>100</v>
      </c>
      <c r="G200" s="106">
        <f>'[3]Tablica Q'!H206</f>
        <v>100</v>
      </c>
      <c r="H200" s="106">
        <f>'[3]Tablica Q'!I206</f>
        <v>100</v>
      </c>
      <c r="I200" s="106">
        <f>'[3]Tablica Q'!J206</f>
        <v>100</v>
      </c>
      <c r="J200" s="106">
        <f>'[3]Tablica Q'!K206</f>
        <v>100</v>
      </c>
      <c r="K200" s="106">
        <f>'[3]Tablica Q'!L206</f>
        <v>100</v>
      </c>
      <c r="L200" s="106">
        <f>'[3]Tablica Q'!M206</f>
        <v>100</v>
      </c>
      <c r="M200" s="106">
        <f>'[3]Tablica Q'!N206</f>
        <v>100</v>
      </c>
      <c r="N200" s="106">
        <f>'[3]Tablica Q'!O206</f>
        <v>100</v>
      </c>
    </row>
    <row r="201" spans="1:14">
      <c r="A201" s="40" t="str">
        <f>'[3]Tablica Q'!B207</f>
        <v>na rzecz ludności</v>
      </c>
      <c r="B201" s="41" t="str">
        <f>'[3]Tablica Q'!C207</f>
        <v>%</v>
      </c>
      <c r="C201" s="107">
        <f>'[3]Tablica Q'!D207</f>
        <v>98.47108363672568</v>
      </c>
      <c r="D201" s="107">
        <f>'[3]Tablica Q'!E207</f>
        <v>97.789660782813939</v>
      </c>
      <c r="E201" s="107">
        <f>'[3]Tablica Q'!F207</f>
        <v>98.015067844582887</v>
      </c>
      <c r="F201" s="107">
        <f>'[3]Tablica Q'!G207</f>
        <v>44.047210511084018</v>
      </c>
      <c r="G201" s="107">
        <f>'[3]Tablica Q'!H207</f>
        <v>84.976032451022306</v>
      </c>
      <c r="H201" s="107">
        <f>'[3]Tablica Q'!I207</f>
        <v>92.232030877586382</v>
      </c>
      <c r="I201" s="107">
        <f>'[3]Tablica Q'!J207</f>
        <v>88.839105440086215</v>
      </c>
      <c r="J201" s="107">
        <f>'[3]Tablica Q'!K207</f>
        <v>87.789331851419419</v>
      </c>
      <c r="K201" s="107">
        <f>'[3]Tablica Q'!L207</f>
        <v>89.714611966637463</v>
      </c>
      <c r="L201" s="107">
        <f>'[3]Tablica Q'!M207</f>
        <v>89.999428206242584</v>
      </c>
      <c r="M201" s="107">
        <f>'[3]Tablica Q'!N207</f>
        <v>89.144201814705255</v>
      </c>
      <c r="N201" s="107">
        <f>'[3]Tablica Q'!O207</f>
        <v>87.485698027799643</v>
      </c>
    </row>
    <row r="202" spans="1:14">
      <c r="A202" s="111" t="str">
        <f>'[3]Tablica Q'!B208</f>
        <v>emerytury i renty</v>
      </c>
      <c r="B202" s="41" t="str">
        <f>'[3]Tablica Q'!C208</f>
        <v>%</v>
      </c>
      <c r="C202" s="107">
        <f>'[3]Tablica Q'!D208</f>
        <v>77.726926120511791</v>
      </c>
      <c r="D202" s="107">
        <f>'[3]Tablica Q'!E208</f>
        <v>71.738380929459723</v>
      </c>
      <c r="E202" s="107">
        <f>'[3]Tablica Q'!F208</f>
        <v>74.782308101033962</v>
      </c>
      <c r="F202" s="107">
        <f>'[3]Tablica Q'!G208</f>
        <v>73.347368369601114</v>
      </c>
      <c r="G202" s="107">
        <f>'[3]Tablica Q'!H208</f>
        <v>74.822156913414958</v>
      </c>
      <c r="H202" s="107">
        <f>'[3]Tablica Q'!I208</f>
        <v>75.858151368765235</v>
      </c>
      <c r="I202" s="107">
        <f>'[3]Tablica Q'!J208</f>
        <v>75.811850290350662</v>
      </c>
      <c r="J202" s="107">
        <f>'[3]Tablica Q'!K208</f>
        <v>74.907226180691183</v>
      </c>
      <c r="K202" s="107">
        <f>'[3]Tablica Q'!L208</f>
        <v>75.942644190517655</v>
      </c>
      <c r="L202" s="107">
        <f>'[3]Tablica Q'!M208</f>
        <v>76.123892957784051</v>
      </c>
      <c r="M202" s="107">
        <f>'[3]Tablica Q'!N208</f>
        <v>75.381874569635798</v>
      </c>
      <c r="N202" s="107">
        <f>'[3]Tablica Q'!O208</f>
        <v>73.868074335798795</v>
      </c>
    </row>
    <row r="203" spans="1:14">
      <c r="A203" s="111" t="str">
        <f>'[3]Tablica Q'!B209</f>
        <v>składki na ubezpieczenie zdrowotne z dotacji</v>
      </c>
      <c r="B203" s="41" t="str">
        <f>'[3]Tablica Q'!C209</f>
        <v>%</v>
      </c>
      <c r="C203" s="107">
        <f>'[3]Tablica Q'!D209</f>
        <v>8.9794189636478414</v>
      </c>
      <c r="D203" s="107">
        <f>'[3]Tablica Q'!E209</f>
        <v>9.0327414313784971</v>
      </c>
      <c r="E203" s="107">
        <f>'[3]Tablica Q'!F209</f>
        <v>9.0605752989069206</v>
      </c>
      <c r="F203" s="107">
        <f>'[3]Tablica Q'!G209</f>
        <v>8.9159818357819258</v>
      </c>
      <c r="G203" s="107">
        <f>'[3]Tablica Q'!H209</f>
        <v>8.9546476306134597</v>
      </c>
      <c r="H203" s="107">
        <f>'[3]Tablica Q'!I209</f>
        <v>8.8162641445633909</v>
      </c>
      <c r="I203" s="107">
        <f>'[3]Tablica Q'!J209</f>
        <v>8.8170452567091697</v>
      </c>
      <c r="J203" s="107">
        <f>'[3]Tablica Q'!K209</f>
        <v>8.7198536072804735</v>
      </c>
      <c r="K203" s="107">
        <f>'[3]Tablica Q'!L209</f>
        <v>8.8521590294477086</v>
      </c>
      <c r="L203" s="107">
        <f>'[3]Tablica Q'!M209</f>
        <v>8.8730672411274494</v>
      </c>
      <c r="M203" s="107">
        <f>'[3]Tablica Q'!N209</f>
        <v>8.818893120852179</v>
      </c>
      <c r="N203" s="107">
        <f>'[3]Tablica Q'!O209</f>
        <v>8.614045122463871</v>
      </c>
    </row>
    <row r="204" spans="1:14">
      <c r="A204" s="111" t="str">
        <f>'[3]Tablica Q'!B210</f>
        <v>inne świadczenia na rzecz ludności</v>
      </c>
      <c r="B204" s="41" t="str">
        <f>'[3]Tablica Q'!C210</f>
        <v>%</v>
      </c>
      <c r="C204" s="107">
        <f>'[3]Tablica Q'!D210</f>
        <v>11.764738552566053</v>
      </c>
      <c r="D204" s="107">
        <f>'[3]Tablica Q'!E210</f>
        <v>17.018451878568886</v>
      </c>
      <c r="E204" s="107">
        <f>'[3]Tablica Q'!F210</f>
        <v>14.172271279092122</v>
      </c>
      <c r="F204" s="107">
        <f>'[3]Tablica Q'!G210</f>
        <v>-38.216139694299059</v>
      </c>
      <c r="G204" s="107">
        <f>'[3]Tablica Q'!H210</f>
        <v>1.1992279069939014</v>
      </c>
      <c r="H204" s="107">
        <f>'[3]Tablica Q'!I210</f>
        <v>7.5576153642577717</v>
      </c>
      <c r="I204" s="107">
        <f>'[3]Tablica Q'!J210</f>
        <v>4.2102098930263843</v>
      </c>
      <c r="J204" s="107">
        <f>'[3]Tablica Q'!K210</f>
        <v>4.1622520634477471</v>
      </c>
      <c r="K204" s="107">
        <f>'[3]Tablica Q'!L210</f>
        <v>4.9198087466721159</v>
      </c>
      <c r="L204" s="107">
        <f>'[3]Tablica Q'!M210</f>
        <v>5.0024680073310748</v>
      </c>
      <c r="M204" s="107">
        <f>'[3]Tablica Q'!N210</f>
        <v>4.9434341242172799</v>
      </c>
      <c r="N204" s="107">
        <f>'[3]Tablica Q'!O210</f>
        <v>5.0035785695369723</v>
      </c>
    </row>
    <row r="205" spans="1:14">
      <c r="A205" s="58" t="str">
        <f>'[3]Tablica Q'!B211</f>
        <v>pozostałe</v>
      </c>
      <c r="B205" s="53" t="str">
        <f>'[3]Tablica Q'!C211</f>
        <v>%</v>
      </c>
      <c r="C205" s="112">
        <f>'[3]Tablica Q'!D211</f>
        <v>1.5289163632743292</v>
      </c>
      <c r="D205" s="112">
        <f>'[3]Tablica Q'!E211</f>
        <v>2.2103392171860374</v>
      </c>
      <c r="E205" s="112">
        <f>'[3]Tablica Q'!F211</f>
        <v>1.9849321554171264</v>
      </c>
      <c r="F205" s="112">
        <f>'[3]Tablica Q'!G211</f>
        <v>55.952789488915975</v>
      </c>
      <c r="G205" s="112">
        <f>'[3]Tablica Q'!H211</f>
        <v>15.02396754897768</v>
      </c>
      <c r="H205" s="112">
        <f>'[3]Tablica Q'!I211</f>
        <v>7.7679691224136178</v>
      </c>
      <c r="I205" s="112">
        <f>'[3]Tablica Q'!J211</f>
        <v>11.160894559913775</v>
      </c>
      <c r="J205" s="112">
        <f>'[3]Tablica Q'!K211</f>
        <v>12.21066814858057</v>
      </c>
      <c r="K205" s="112">
        <f>'[3]Tablica Q'!L211</f>
        <v>10.285388033362533</v>
      </c>
      <c r="L205" s="112">
        <f>'[3]Tablica Q'!M211</f>
        <v>10.000571793757427</v>
      </c>
      <c r="M205" s="112">
        <f>'[3]Tablica Q'!N211</f>
        <v>10.855798185294733</v>
      </c>
      <c r="N205" s="112">
        <f>'[3]Tablica Q'!O211</f>
        <v>12.514301972200373</v>
      </c>
    </row>
    <row r="206" spans="1:14">
      <c r="A206" s="30"/>
      <c r="B206" s="31"/>
      <c r="C206" s="104"/>
      <c r="D206" s="104"/>
      <c r="E206" s="104"/>
      <c r="F206" s="105"/>
      <c r="G206" s="105"/>
      <c r="H206" s="105"/>
      <c r="I206" s="105"/>
      <c r="J206" s="105"/>
      <c r="K206" s="105"/>
      <c r="L206" s="105"/>
      <c r="M206" s="105"/>
      <c r="N206" s="105"/>
    </row>
    <row r="207" spans="1:14" ht="15">
      <c r="A207" s="208" t="str">
        <f>'[3]Tablica Q'!B213</f>
        <v>FUNDUSZ PRACY</v>
      </c>
      <c r="B207" s="209"/>
      <c r="C207" s="209"/>
      <c r="D207" s="209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</row>
    <row r="208" spans="1:14">
      <c r="A208" s="34"/>
      <c r="B208" s="35"/>
      <c r="C208" s="36" t="str">
        <f>'[3]Tablica Q'!D214</f>
        <v>I kw. 2014</v>
      </c>
      <c r="D208" s="36" t="str">
        <f>'[3]Tablica Q'!E214</f>
        <v>II kw. 2014</v>
      </c>
      <c r="E208" s="36" t="str">
        <f>'[3]Tablica Q'!F214</f>
        <v>III kw. 2014</v>
      </c>
      <c r="F208" s="36" t="str">
        <f>'[3]Tablica Q'!G214</f>
        <v>IV kw. 2014</v>
      </c>
      <c r="G208" s="36" t="str">
        <f>'[3]Tablica Q'!H214</f>
        <v>I kw. 2015</v>
      </c>
      <c r="H208" s="36" t="str">
        <f>'[3]Tablica Q'!I214</f>
        <v>II kw. 2015</v>
      </c>
      <c r="I208" s="36" t="str">
        <f>'[3]Tablica Q'!J214</f>
        <v>III kw. 2015</v>
      </c>
      <c r="J208" s="36" t="str">
        <f>'[3]Tablica Q'!K214</f>
        <v>IV kw. 2015</v>
      </c>
      <c r="K208" s="36" t="str">
        <f>'[3]Tablica Q'!L214</f>
        <v>I kw. 2016</v>
      </c>
      <c r="L208" s="36" t="str">
        <f>'[3]Tablica Q'!M214</f>
        <v>II kw. 2016</v>
      </c>
      <c r="M208" s="36" t="str">
        <f>'[3]Tablica Q'!N214</f>
        <v>III kw. 2016</v>
      </c>
      <c r="N208" s="36" t="str">
        <f>'[3]Tablica Q'!O214</f>
        <v>IV kw. 2016</v>
      </c>
    </row>
    <row r="209" spans="1:14">
      <c r="A209" s="30" t="str">
        <f>'[3]Tablica Q'!B215</f>
        <v>Przychody</v>
      </c>
      <c r="B209" s="37" t="str">
        <f>'[3]Tablica Q'!C215</f>
        <v>%</v>
      </c>
      <c r="C209" s="106">
        <f>'[3]Tablica Q'!D215</f>
        <v>100</v>
      </c>
      <c r="D209" s="106">
        <f>'[3]Tablica Q'!E215</f>
        <v>100</v>
      </c>
      <c r="E209" s="106">
        <f>'[3]Tablica Q'!F215</f>
        <v>100</v>
      </c>
      <c r="F209" s="106">
        <f>'[3]Tablica Q'!G215</f>
        <v>100</v>
      </c>
      <c r="G209" s="106">
        <f>'[3]Tablica Q'!H215</f>
        <v>100</v>
      </c>
      <c r="H209" s="106">
        <f>'[3]Tablica Q'!I215</f>
        <v>100</v>
      </c>
      <c r="I209" s="106">
        <f>'[3]Tablica Q'!J215</f>
        <v>100</v>
      </c>
      <c r="J209" s="106">
        <f>'[3]Tablica Q'!K215</f>
        <v>100</v>
      </c>
      <c r="K209" s="106">
        <f>'[3]Tablica Q'!L215</f>
        <v>100</v>
      </c>
      <c r="L209" s="106">
        <f>'[3]Tablica Q'!M215</f>
        <v>100</v>
      </c>
      <c r="M209" s="106">
        <f>'[3]Tablica Q'!N215</f>
        <v>100</v>
      </c>
      <c r="N209" s="106">
        <f>'[3]Tablica Q'!O215</f>
        <v>100</v>
      </c>
    </row>
    <row r="210" spans="1:14">
      <c r="A210" s="40" t="str">
        <f>'[3]Tablica Q'!B216</f>
        <v>ze składek</v>
      </c>
      <c r="B210" s="41" t="str">
        <f>'[3]Tablica Q'!C216</f>
        <v>%</v>
      </c>
      <c r="C210" s="107">
        <f>'[3]Tablica Q'!D216</f>
        <v>96.969291846221722</v>
      </c>
      <c r="D210" s="107">
        <f>'[3]Tablica Q'!E216</f>
        <v>89.932493992066824</v>
      </c>
      <c r="E210" s="107">
        <f>'[3]Tablica Q'!F216</f>
        <v>92.897054049626973</v>
      </c>
      <c r="F210" s="107">
        <f>'[3]Tablica Q'!G216</f>
        <v>75.062289166814296</v>
      </c>
      <c r="G210" s="107">
        <f>'[3]Tablica Q'!H216</f>
        <v>81.543439161350662</v>
      </c>
      <c r="H210" s="107">
        <f>'[3]Tablica Q'!I216</f>
        <v>90.602879051564983</v>
      </c>
      <c r="I210" s="107">
        <f>'[3]Tablica Q'!J216</f>
        <v>98.766730149765209</v>
      </c>
      <c r="J210" s="107">
        <f>'[3]Tablica Q'!K216</f>
        <v>97.500593671510003</v>
      </c>
      <c r="K210" s="107">
        <f>'[3]Tablica Q'!L216</f>
        <v>96.348627030507359</v>
      </c>
      <c r="L210" s="107">
        <f>'[3]Tablica Q'!M216</f>
        <v>98.280425057330575</v>
      </c>
      <c r="M210" s="107">
        <f>'[3]Tablica Q'!N216</f>
        <v>79.697401033033671</v>
      </c>
      <c r="N210" s="107">
        <f>'[3]Tablica Q'!O216</f>
        <v>78.472062658438588</v>
      </c>
    </row>
    <row r="211" spans="1:14">
      <c r="A211" s="40" t="str">
        <f>'[3]Tablica Q'!B217</f>
        <v>środki z UE</v>
      </c>
      <c r="B211" s="41" t="str">
        <f>'[3]Tablica Q'!C217</f>
        <v>%</v>
      </c>
      <c r="C211" s="107">
        <f>'[3]Tablica Q'!D217</f>
        <v>0</v>
      </c>
      <c r="D211" s="107">
        <f>'[3]Tablica Q'!E217</f>
        <v>6.9779770569922723</v>
      </c>
      <c r="E211" s="107">
        <f>'[3]Tablica Q'!F217</f>
        <v>5.0811354938623969</v>
      </c>
      <c r="F211" s="107">
        <f>'[3]Tablica Q'!G217</f>
        <v>22.565047439593773</v>
      </c>
      <c r="G211" s="107">
        <f>'[3]Tablica Q'!H217</f>
        <v>15.156205638111366</v>
      </c>
      <c r="H211" s="107">
        <f>'[3]Tablica Q'!I217</f>
        <v>6.6501100378863542</v>
      </c>
      <c r="I211" s="107">
        <f>'[3]Tablica Q'!J217</f>
        <v>-8.8048680354394339E-4</v>
      </c>
      <c r="J211" s="107">
        <f>'[3]Tablica Q'!K217</f>
        <v>0</v>
      </c>
      <c r="K211" s="107">
        <f>'[3]Tablica Q'!L217</f>
        <v>0</v>
      </c>
      <c r="L211" s="107">
        <f>'[3]Tablica Q'!M217</f>
        <v>0</v>
      </c>
      <c r="M211" s="107">
        <f>'[3]Tablica Q'!N217</f>
        <v>18.839259925122025</v>
      </c>
      <c r="N211" s="107">
        <f>'[3]Tablica Q'!O217</f>
        <v>19.518106742499583</v>
      </c>
    </row>
    <row r="212" spans="1:14">
      <c r="A212" s="40" t="str">
        <f>'[3]Tablica Q'!B218</f>
        <v>pozostałe</v>
      </c>
      <c r="B212" s="41" t="str">
        <f>'[3]Tablica Q'!C218</f>
        <v>%</v>
      </c>
      <c r="C212" s="107">
        <f>'[3]Tablica Q'!D218</f>
        <v>3.0307081537782903</v>
      </c>
      <c r="D212" s="107">
        <f>'[3]Tablica Q'!E218</f>
        <v>3.0895289509409145</v>
      </c>
      <c r="E212" s="107">
        <f>'[3]Tablica Q'!F218</f>
        <v>2.0218104565106247</v>
      </c>
      <c r="F212" s="107">
        <f>'[3]Tablica Q'!G218</f>
        <v>2.3726633935919272</v>
      </c>
      <c r="G212" s="107">
        <f>'[3]Tablica Q'!H218</f>
        <v>3.3003552005379806</v>
      </c>
      <c r="H212" s="107">
        <f>'[3]Tablica Q'!I218</f>
        <v>2.7470109105486631</v>
      </c>
      <c r="I212" s="107">
        <f>'[3]Tablica Q'!J218</f>
        <v>1.2341503370383418</v>
      </c>
      <c r="J212" s="107">
        <f>'[3]Tablica Q'!K218</f>
        <v>2.4994063284899917</v>
      </c>
      <c r="K212" s="107">
        <f>'[3]Tablica Q'!L218</f>
        <v>3.6513729694926256</v>
      </c>
      <c r="L212" s="107">
        <f>'[3]Tablica Q'!M218</f>
        <v>1.7195749426694229</v>
      </c>
      <c r="M212" s="107">
        <f>'[3]Tablica Q'!N218</f>
        <v>1.4633390418443126</v>
      </c>
      <c r="N212" s="107">
        <f>'[3]Tablica Q'!O218</f>
        <v>2.0098305990618468</v>
      </c>
    </row>
    <row r="213" spans="1:14">
      <c r="A213" s="30" t="str">
        <f>'[3]Tablica Q'!B219</f>
        <v>Wydatki</v>
      </c>
      <c r="B213" s="37" t="str">
        <f>'[3]Tablica Q'!C219</f>
        <v>%</v>
      </c>
      <c r="C213" s="106">
        <f>'[3]Tablica Q'!D219</f>
        <v>100</v>
      </c>
      <c r="D213" s="106">
        <f>'[3]Tablica Q'!E219</f>
        <v>100</v>
      </c>
      <c r="E213" s="106">
        <f>'[3]Tablica Q'!F219</f>
        <v>100</v>
      </c>
      <c r="F213" s="106">
        <f>'[3]Tablica Q'!G219</f>
        <v>100</v>
      </c>
      <c r="G213" s="106">
        <f>'[3]Tablica Q'!H219</f>
        <v>100</v>
      </c>
      <c r="H213" s="106">
        <f>'[3]Tablica Q'!I219</f>
        <v>100</v>
      </c>
      <c r="I213" s="106">
        <f>'[3]Tablica Q'!J219</f>
        <v>100</v>
      </c>
      <c r="J213" s="106">
        <f>'[3]Tablica Q'!K219</f>
        <v>100</v>
      </c>
      <c r="K213" s="106">
        <f>'[3]Tablica Q'!L219</f>
        <v>100</v>
      </c>
      <c r="L213" s="106">
        <f>'[3]Tablica Q'!M219</f>
        <v>100</v>
      </c>
      <c r="M213" s="106">
        <f>'[3]Tablica Q'!N219</f>
        <v>100</v>
      </c>
      <c r="N213" s="106">
        <f>'[3]Tablica Q'!O219</f>
        <v>100</v>
      </c>
    </row>
    <row r="214" spans="1:14">
      <c r="A214" s="40" t="str">
        <f>'[3]Tablica Q'!B220</f>
        <v>zasiłki dla bezrobotnych łącznie ze składkami</v>
      </c>
      <c r="B214" s="41" t="str">
        <f>'[3]Tablica Q'!C220</f>
        <v>%</v>
      </c>
      <c r="C214" s="107">
        <f>'[3]Tablica Q'!D220</f>
        <v>38.857569752112717</v>
      </c>
      <c r="D214" s="107">
        <f>'[3]Tablica Q'!E220</f>
        <v>27.078010456567647</v>
      </c>
      <c r="E214" s="107">
        <f>'[3]Tablica Q'!F220</f>
        <v>24.412820999834818</v>
      </c>
      <c r="F214" s="107">
        <f>'[3]Tablica Q'!G220</f>
        <v>20.638426883532208</v>
      </c>
      <c r="G214" s="107">
        <f>'[3]Tablica Q'!H220</f>
        <v>35.748935255335503</v>
      </c>
      <c r="H214" s="107">
        <f>'[3]Tablica Q'!I220</f>
        <v>27.185929371594064</v>
      </c>
      <c r="I214" s="107">
        <f>'[3]Tablica Q'!J220</f>
        <v>22.9588315352904</v>
      </c>
      <c r="J214" s="107">
        <f>'[3]Tablica Q'!K220</f>
        <v>16.391968365708394</v>
      </c>
      <c r="K214" s="107">
        <f>'[3]Tablica Q'!L220</f>
        <v>30.685089427520484</v>
      </c>
      <c r="L214" s="107">
        <f>'[3]Tablica Q'!M220</f>
        <v>21.893508548935113</v>
      </c>
      <c r="M214" s="107">
        <f>'[3]Tablica Q'!N220</f>
        <v>18.827810995471051</v>
      </c>
      <c r="N214" s="107">
        <f>'[3]Tablica Q'!O220</f>
        <v>15.015176219382424</v>
      </c>
    </row>
    <row r="215" spans="1:14">
      <c r="A215" s="40" t="str">
        <f>'[3]Tablica Q'!B221</f>
        <v>Zasiłki przedemerytalne i świadczenia przedemerytalne</v>
      </c>
      <c r="B215" s="41" t="str">
        <f>'[3]Tablica Q'!C221</f>
        <v>%</v>
      </c>
      <c r="C215" s="107">
        <f>'[3]Tablica Q'!D221</f>
        <v>28.081521719921277</v>
      </c>
      <c r="D215" s="107">
        <f>'[3]Tablica Q'!E221</f>
        <v>21.112862770710869</v>
      </c>
      <c r="E215" s="107">
        <f>'[3]Tablica Q'!F221</f>
        <v>21.117237003781231</v>
      </c>
      <c r="F215" s="107">
        <f>'[3]Tablica Q'!G221</f>
        <v>18.489306207812568</v>
      </c>
      <c r="G215" s="107">
        <f>'[3]Tablica Q'!H221</f>
        <v>29.008551448167065</v>
      </c>
      <c r="H215" s="107">
        <f>'[3]Tablica Q'!I221</f>
        <v>22.252026009705535</v>
      </c>
      <c r="I215" s="107">
        <f>'[3]Tablica Q'!J221</f>
        <v>20.940065923712524</v>
      </c>
      <c r="J215" s="107">
        <f>'[3]Tablica Q'!K221</f>
        <v>16.416682656025575</v>
      </c>
      <c r="K215" s="107">
        <f>'[3]Tablica Q'!L221</f>
        <v>28.258703476779818</v>
      </c>
      <c r="L215" s="107">
        <f>'[3]Tablica Q'!M221</f>
        <v>20.773960522948322</v>
      </c>
      <c r="M215" s="107">
        <f>'[3]Tablica Q'!N221</f>
        <v>19.958257219556575</v>
      </c>
      <c r="N215" s="107">
        <f>'[3]Tablica Q'!O221</f>
        <v>17.004650866405772</v>
      </c>
    </row>
    <row r="216" spans="1:14">
      <c r="A216" s="40" t="str">
        <f>'[3]Tablica Q'!B222</f>
        <v xml:space="preserve">dodatki aktywizacyjne i świadczenia integracyjne </v>
      </c>
      <c r="B216" s="41" t="str">
        <f>'[3]Tablica Q'!C222</f>
        <v>%</v>
      </c>
      <c r="C216" s="107">
        <f>'[3]Tablica Q'!D222</f>
        <v>1.6778560311411796</v>
      </c>
      <c r="D216" s="107">
        <f>'[3]Tablica Q'!E222</f>
        <v>1.3607113522224874</v>
      </c>
      <c r="E216" s="107">
        <f>'[3]Tablica Q'!F222</f>
        <v>1.4199279141208465</v>
      </c>
      <c r="F216" s="107">
        <f>'[3]Tablica Q'!G222</f>
        <v>1.2684691750252042</v>
      </c>
      <c r="G216" s="107">
        <f>'[3]Tablica Q'!H222</f>
        <v>1.795623314849909</v>
      </c>
      <c r="H216" s="107">
        <f>'[3]Tablica Q'!I222</f>
        <v>1.4997147457487414</v>
      </c>
      <c r="I216" s="107">
        <f>'[3]Tablica Q'!J222</f>
        <v>1.3954310171273914</v>
      </c>
      <c r="J216" s="107">
        <f>'[3]Tablica Q'!K222</f>
        <v>1.0607550671402564</v>
      </c>
      <c r="K216" s="107">
        <f>'[3]Tablica Q'!L222</f>
        <v>1.6296253278574584</v>
      </c>
      <c r="L216" s="107">
        <f>'[3]Tablica Q'!M222</f>
        <v>1.3409447607543894</v>
      </c>
      <c r="M216" s="107">
        <f>'[3]Tablica Q'!N222</f>
        <v>1.2819427943543971</v>
      </c>
      <c r="N216" s="107">
        <f>'[3]Tablica Q'!O222</f>
        <v>1.126529472999062</v>
      </c>
    </row>
    <row r="217" spans="1:14">
      <c r="A217" s="40" t="str">
        <f>'[3]Tablica Q'!B223</f>
        <v>programy na rzecz promocji zatrudnienia</v>
      </c>
      <c r="B217" s="41" t="str">
        <f>'[3]Tablica Q'!C223</f>
        <v>%</v>
      </c>
      <c r="C217" s="107">
        <f>'[3]Tablica Q'!D223</f>
        <v>29.19317104858392</v>
      </c>
      <c r="D217" s="107">
        <f>'[3]Tablica Q'!E223</f>
        <v>45.376873171504471</v>
      </c>
      <c r="E217" s="107">
        <f>'[3]Tablica Q'!F223</f>
        <v>47.937116532425186</v>
      </c>
      <c r="F217" s="107">
        <f>'[3]Tablica Q'!G223</f>
        <v>54.268344363576503</v>
      </c>
      <c r="G217" s="107">
        <f>'[3]Tablica Q'!H223</f>
        <v>29.001631684339515</v>
      </c>
      <c r="H217" s="107">
        <f>'[3]Tablica Q'!I223</f>
        <v>44.699820477886618</v>
      </c>
      <c r="I217" s="107">
        <f>'[3]Tablica Q'!J223</f>
        <v>49.518893407922207</v>
      </c>
      <c r="J217" s="107">
        <f>'[3]Tablica Q'!K223</f>
        <v>61.055158884429204</v>
      </c>
      <c r="K217" s="107">
        <f>'[3]Tablica Q'!L223</f>
        <v>35.03717071622853</v>
      </c>
      <c r="L217" s="107">
        <f>'[3]Tablica Q'!M223</f>
        <v>52.034932468391901</v>
      </c>
      <c r="M217" s="107">
        <f>'[3]Tablica Q'!N223</f>
        <v>54.349650662756574</v>
      </c>
      <c r="N217" s="107">
        <f>'[3]Tablica Q'!O223</f>
        <v>61.10852958361891</v>
      </c>
    </row>
    <row r="218" spans="1:14">
      <c r="A218" s="58" t="str">
        <f>'[3]Tablica Q'!B224</f>
        <v>pozostałe wydatki</v>
      </c>
      <c r="B218" s="53" t="str">
        <f>'[3]Tablica Q'!C224</f>
        <v>%</v>
      </c>
      <c r="C218" s="112">
        <f>'[3]Tablica Q'!D224</f>
        <v>2.1898814482408997</v>
      </c>
      <c r="D218" s="112">
        <f>'[3]Tablica Q'!E224</f>
        <v>5.0715422489945281</v>
      </c>
      <c r="E218" s="112">
        <f>'[3]Tablica Q'!F224</f>
        <v>5.112897549837923</v>
      </c>
      <c r="F218" s="112">
        <f>'[3]Tablica Q'!G224</f>
        <v>5.3354533700535152</v>
      </c>
      <c r="G218" s="112">
        <f>'[3]Tablica Q'!H224</f>
        <v>4.4452582973080048</v>
      </c>
      <c r="H218" s="112">
        <f>'[3]Tablica Q'!I224</f>
        <v>4.3625093950650298</v>
      </c>
      <c r="I218" s="112">
        <f>'[3]Tablica Q'!J224</f>
        <v>5.1867781159474928</v>
      </c>
      <c r="J218" s="112">
        <f>'[3]Tablica Q'!K224</f>
        <v>5.075435026696562</v>
      </c>
      <c r="K218" s="112">
        <f>'[3]Tablica Q'!L224</f>
        <v>4.3894110516137115</v>
      </c>
      <c r="L218" s="112">
        <f>'[3]Tablica Q'!M224</f>
        <v>3.9566536989702583</v>
      </c>
      <c r="M218" s="112">
        <f>'[3]Tablica Q'!N224</f>
        <v>5.582338327861402</v>
      </c>
      <c r="N218" s="112">
        <f>'[3]Tablica Q'!O224</f>
        <v>5.745113857593835</v>
      </c>
    </row>
    <row r="219" spans="1:14">
      <c r="A219" s="30"/>
      <c r="B219" s="31"/>
      <c r="C219" s="104"/>
      <c r="D219" s="104"/>
      <c r="E219" s="104"/>
      <c r="F219" s="105"/>
      <c r="G219" s="105"/>
      <c r="H219" s="105"/>
      <c r="I219" s="105"/>
      <c r="J219" s="105"/>
      <c r="K219" s="105"/>
      <c r="L219" s="105"/>
      <c r="M219" s="105"/>
      <c r="N219" s="105"/>
    </row>
    <row r="220" spans="1:14" ht="15">
      <c r="A220" s="208" t="str">
        <f>'[3]Tablica Q'!B226</f>
        <v>NARODOWY FUNDUSZ ZDROWIA</v>
      </c>
      <c r="B220" s="209"/>
      <c r="C220" s="209"/>
      <c r="D220" s="209"/>
      <c r="E220" s="209"/>
      <c r="F220" s="209"/>
      <c r="G220" s="209"/>
      <c r="H220" s="209"/>
      <c r="I220" s="209"/>
      <c r="J220" s="209"/>
      <c r="K220" s="209"/>
      <c r="L220" s="209"/>
      <c r="M220" s="209"/>
      <c r="N220" s="209"/>
    </row>
    <row r="221" spans="1:14">
      <c r="A221" s="34"/>
      <c r="B221" s="35"/>
      <c r="C221" s="36" t="str">
        <f>'[3]Tablica Q'!D227</f>
        <v>I kw. 2014</v>
      </c>
      <c r="D221" s="36" t="str">
        <f>'[3]Tablica Q'!E227</f>
        <v>II kw. 2014</v>
      </c>
      <c r="E221" s="36" t="str">
        <f>'[3]Tablica Q'!F227</f>
        <v>III kw. 2014</v>
      </c>
      <c r="F221" s="36" t="str">
        <f>'[3]Tablica Q'!G227</f>
        <v>IV kw. 2014</v>
      </c>
      <c r="G221" s="36" t="str">
        <f>'[3]Tablica Q'!H227</f>
        <v>I kw. 2015</v>
      </c>
      <c r="H221" s="36" t="str">
        <f>'[3]Tablica Q'!I227</f>
        <v>II kw. 2015</v>
      </c>
      <c r="I221" s="36" t="str">
        <f>'[3]Tablica Q'!J227</f>
        <v>III kw. 2015</v>
      </c>
      <c r="J221" s="36" t="str">
        <f>'[3]Tablica Q'!K227</f>
        <v>IV kw. 2015</v>
      </c>
      <c r="K221" s="36" t="str">
        <f>'[3]Tablica Q'!L227</f>
        <v>I kw. 2016</v>
      </c>
      <c r="L221" s="36" t="str">
        <f>'[3]Tablica Q'!M227</f>
        <v>II kw. 2016</v>
      </c>
      <c r="M221" s="36" t="str">
        <f>'[3]Tablica Q'!N227</f>
        <v>III kw. 2016</v>
      </c>
      <c r="N221" s="36" t="str">
        <f>'[3]Tablica Q'!O227</f>
        <v>IV kw. 2016</v>
      </c>
    </row>
    <row r="222" spans="1:14">
      <c r="A222" s="30" t="str">
        <f>'[3]Tablica Q'!B228</f>
        <v>Przychody</v>
      </c>
      <c r="B222" s="37" t="str">
        <f>'[3]Tablica Q'!C228</f>
        <v>%</v>
      </c>
      <c r="C222" s="106">
        <f>'[3]Tablica Q'!D228</f>
        <v>100</v>
      </c>
      <c r="D222" s="106">
        <f>'[3]Tablica Q'!E228</f>
        <v>100</v>
      </c>
      <c r="E222" s="106">
        <f>'[3]Tablica Q'!F228</f>
        <v>100</v>
      </c>
      <c r="F222" s="106">
        <f>'[3]Tablica Q'!G228</f>
        <v>100</v>
      </c>
      <c r="G222" s="106">
        <f>'[3]Tablica Q'!H228</f>
        <v>100</v>
      </c>
      <c r="H222" s="106">
        <f>'[3]Tablica Q'!I228</f>
        <v>100</v>
      </c>
      <c r="I222" s="106">
        <f>'[3]Tablica Q'!J228</f>
        <v>100</v>
      </c>
      <c r="J222" s="106">
        <f>'[3]Tablica Q'!K228</f>
        <v>100</v>
      </c>
      <c r="K222" s="106">
        <f>'[3]Tablica Q'!L228</f>
        <v>100</v>
      </c>
      <c r="L222" s="106">
        <f>'[3]Tablica Q'!M228</f>
        <v>100</v>
      </c>
      <c r="M222" s="106">
        <f>'[3]Tablica Q'!N228</f>
        <v>100</v>
      </c>
      <c r="N222" s="106">
        <f>'[3]Tablica Q'!O228</f>
        <v>100</v>
      </c>
    </row>
    <row r="223" spans="1:14">
      <c r="A223" s="40" t="str">
        <f>'[3]Tablica Q'!B229</f>
        <v>ze składek</v>
      </c>
      <c r="B223" s="41" t="str">
        <f>'[3]Tablica Q'!C229</f>
        <v>%</v>
      </c>
      <c r="C223" s="107">
        <f>'[3]Tablica Q'!D229</f>
        <v>96.486566159266872</v>
      </c>
      <c r="D223" s="107">
        <f>'[3]Tablica Q'!E229</f>
        <v>96.27910845342447</v>
      </c>
      <c r="E223" s="107">
        <f>'[3]Tablica Q'!F229</f>
        <v>95.915888380356165</v>
      </c>
      <c r="F223" s="107">
        <f>'[3]Tablica Q'!G229</f>
        <v>96.956305755843829</v>
      </c>
      <c r="G223" s="107">
        <f>'[3]Tablica Q'!H229</f>
        <v>96.536810567831438</v>
      </c>
      <c r="H223" s="107">
        <f>'[3]Tablica Q'!I229</f>
        <v>96.070389886543069</v>
      </c>
      <c r="I223" s="107">
        <f>'[3]Tablica Q'!J229</f>
        <v>95.272573378465552</v>
      </c>
      <c r="J223" s="107">
        <f>'[3]Tablica Q'!K229</f>
        <v>95.141113354039604</v>
      </c>
      <c r="K223" s="107">
        <f>'[3]Tablica Q'!L229</f>
        <v>96.452838594861461</v>
      </c>
      <c r="L223" s="107">
        <f>'[3]Tablica Q'!M229</f>
        <v>96.14792151650488</v>
      </c>
      <c r="M223" s="107">
        <f>'[3]Tablica Q'!N229</f>
        <v>94.900567447465605</v>
      </c>
      <c r="N223" s="107">
        <f>'[3]Tablica Q'!O229</f>
        <v>93.681809310503837</v>
      </c>
    </row>
    <row r="224" spans="1:14">
      <c r="A224" s="40" t="str">
        <f>'[3]Tablica Q'!B230</f>
        <v>pozostałe z działalności</v>
      </c>
      <c r="B224" s="41" t="str">
        <f>'[3]Tablica Q'!C230</f>
        <v>%</v>
      </c>
      <c r="C224" s="107">
        <f>'[3]Tablica Q'!D230</f>
        <v>3.1109855749613708</v>
      </c>
      <c r="D224" s="107">
        <f>'[3]Tablica Q'!E230</f>
        <v>3.1427764436381218</v>
      </c>
      <c r="E224" s="107">
        <f>'[3]Tablica Q'!F230</f>
        <v>3.6216240550143635</v>
      </c>
      <c r="F224" s="107">
        <f>'[3]Tablica Q'!G230</f>
        <v>2.5068494422625247</v>
      </c>
      <c r="G224" s="107">
        <f>'[3]Tablica Q'!H230</f>
        <v>3.0875324560136299</v>
      </c>
      <c r="H224" s="107">
        <f>'[3]Tablica Q'!I230</f>
        <v>3.5335607841052012</v>
      </c>
      <c r="I224" s="107">
        <f>'[3]Tablica Q'!J230</f>
        <v>3.9906264823490254</v>
      </c>
      <c r="J224" s="107">
        <f>'[3]Tablica Q'!K230</f>
        <v>4.4347524108063325</v>
      </c>
      <c r="K224" s="107">
        <f>'[3]Tablica Q'!L230</f>
        <v>3.3094430776144343</v>
      </c>
      <c r="L224" s="107">
        <f>'[3]Tablica Q'!M230</f>
        <v>3.5331414804005159</v>
      </c>
      <c r="M224" s="107">
        <f>'[3]Tablica Q'!N230</f>
        <v>4.1764448932718894</v>
      </c>
      <c r="N224" s="107">
        <f>'[3]Tablica Q'!O230</f>
        <v>5.8929909774533442</v>
      </c>
    </row>
    <row r="225" spans="1:14">
      <c r="A225" s="40" t="str">
        <f>'[3]Tablica Q'!B231</f>
        <v>pozostałe przychody</v>
      </c>
      <c r="B225" s="41" t="str">
        <f>'[3]Tablica Q'!C231</f>
        <v>%</v>
      </c>
      <c r="C225" s="107">
        <f>'[3]Tablica Q'!D231</f>
        <v>0.30160656889110016</v>
      </c>
      <c r="D225" s="107">
        <f>'[3]Tablica Q'!E231</f>
        <v>0.43873357478941372</v>
      </c>
      <c r="E225" s="107">
        <f>'[3]Tablica Q'!F231</f>
        <v>0.28625553547825783</v>
      </c>
      <c r="F225" s="107">
        <f>'[3]Tablica Q'!G231</f>
        <v>0.35255624771074418</v>
      </c>
      <c r="G225" s="107">
        <f>'[3]Tablica Q'!H231</f>
        <v>0.26618647663148698</v>
      </c>
      <c r="H225" s="107">
        <f>'[3]Tablica Q'!I231</f>
        <v>0.28355638773704489</v>
      </c>
      <c r="I225" s="107">
        <f>'[3]Tablica Q'!J231</f>
        <v>0.61687844385859236</v>
      </c>
      <c r="J225" s="107">
        <f>'[3]Tablica Q'!K231</f>
        <v>0.25849010257295518</v>
      </c>
      <c r="K225" s="107">
        <f>'[3]Tablica Q'!L231</f>
        <v>0.16262322858350273</v>
      </c>
      <c r="L225" s="107">
        <f>'[3]Tablica Q'!M231</f>
        <v>0.21972037868779726</v>
      </c>
      <c r="M225" s="107">
        <f>'[3]Tablica Q'!N231</f>
        <v>0.80917346879582419</v>
      </c>
      <c r="N225" s="107">
        <f>'[3]Tablica Q'!O231</f>
        <v>0.29828024582949592</v>
      </c>
    </row>
    <row r="226" spans="1:14">
      <c r="A226" s="40" t="str">
        <f>'[3]Tablica Q'!B232</f>
        <v>przychody finansowe</v>
      </c>
      <c r="B226" s="41" t="str">
        <f>'[3]Tablica Q'!C232</f>
        <v>%</v>
      </c>
      <c r="C226" s="107">
        <f>'[3]Tablica Q'!D232</f>
        <v>0.10084169688065368</v>
      </c>
      <c r="D226" s="107">
        <f>'[3]Tablica Q'!E232</f>
        <v>0.13938152814799742</v>
      </c>
      <c r="E226" s="107">
        <f>'[3]Tablica Q'!F232</f>
        <v>0.17623202915121364</v>
      </c>
      <c r="F226" s="107">
        <f>'[3]Tablica Q'!G232</f>
        <v>0.18428855418289816</v>
      </c>
      <c r="G226" s="107">
        <f>'[3]Tablica Q'!H232</f>
        <v>0.10947049952344229</v>
      </c>
      <c r="H226" s="107">
        <f>'[3]Tablica Q'!I232</f>
        <v>0.11249294161469804</v>
      </c>
      <c r="I226" s="107">
        <f>'[3]Tablica Q'!J232</f>
        <v>0.11992169532685042</v>
      </c>
      <c r="J226" s="107">
        <f>'[3]Tablica Q'!K232</f>
        <v>0.16564413258109834</v>
      </c>
      <c r="K226" s="107">
        <f>'[3]Tablica Q'!L232</f>
        <v>7.5095098940599014E-2</v>
      </c>
      <c r="L226" s="107">
        <f>'[3]Tablica Q'!M232</f>
        <v>9.9216624406822135E-2</v>
      </c>
      <c r="M226" s="107">
        <f>'[3]Tablica Q'!N232</f>
        <v>0.11381419046666223</v>
      </c>
      <c r="N226" s="107">
        <f>'[3]Tablica Q'!O232</f>
        <v>0.12691946621330993</v>
      </c>
    </row>
    <row r="227" spans="1:14">
      <c r="A227" s="30" t="str">
        <f>'[3]Tablica Q'!B233</f>
        <v xml:space="preserve">Koszty </v>
      </c>
      <c r="B227" s="37" t="str">
        <f>'[3]Tablica Q'!C233</f>
        <v>%</v>
      </c>
      <c r="C227" s="106">
        <f>'[3]Tablica Q'!D233</f>
        <v>100</v>
      </c>
      <c r="D227" s="106">
        <f>'[3]Tablica Q'!E233</f>
        <v>100</v>
      </c>
      <c r="E227" s="106">
        <f>'[3]Tablica Q'!F233</f>
        <v>100</v>
      </c>
      <c r="F227" s="106">
        <f>'[3]Tablica Q'!G233</f>
        <v>100</v>
      </c>
      <c r="G227" s="106">
        <f>'[3]Tablica Q'!H233</f>
        <v>100</v>
      </c>
      <c r="H227" s="106">
        <f>'[3]Tablica Q'!I233</f>
        <v>100</v>
      </c>
      <c r="I227" s="106">
        <f>'[3]Tablica Q'!J233</f>
        <v>100</v>
      </c>
      <c r="J227" s="106">
        <f>'[3]Tablica Q'!K233</f>
        <v>100</v>
      </c>
      <c r="K227" s="106">
        <f>'[3]Tablica Q'!L233</f>
        <v>100</v>
      </c>
      <c r="L227" s="106">
        <f>'[3]Tablica Q'!M233</f>
        <v>100</v>
      </c>
      <c r="M227" s="106">
        <f>'[3]Tablica Q'!N233</f>
        <v>100</v>
      </c>
      <c r="N227" s="106">
        <f>'[3]Tablica Q'!O233</f>
        <v>100</v>
      </c>
    </row>
    <row r="228" spans="1:14">
      <c r="A228" s="40" t="str">
        <f>'[3]Tablica Q'!B234</f>
        <v>świadczeń zdrowotnych</v>
      </c>
      <c r="B228" s="41" t="str">
        <f>'[3]Tablica Q'!C234</f>
        <v>%</v>
      </c>
      <c r="C228" s="107">
        <f>'[3]Tablica Q'!D234</f>
        <v>94.753732818633381</v>
      </c>
      <c r="D228" s="107">
        <f>'[3]Tablica Q'!E234</f>
        <v>94.654911076122005</v>
      </c>
      <c r="E228" s="107">
        <f>'[3]Tablica Q'!F234</f>
        <v>94.751641534674604</v>
      </c>
      <c r="F228" s="107">
        <f>'[3]Tablica Q'!G234</f>
        <v>98.610137913439189</v>
      </c>
      <c r="G228" s="107">
        <f>'[3]Tablica Q'!H234</f>
        <v>94.757249883657593</v>
      </c>
      <c r="H228" s="107">
        <f>'[3]Tablica Q'!I234</f>
        <v>95.069227739872602</v>
      </c>
      <c r="I228" s="107">
        <f>'[3]Tablica Q'!J234</f>
        <v>97.979085424578557</v>
      </c>
      <c r="J228" s="107">
        <f>'[3]Tablica Q'!K234</f>
        <v>96.04176447648112</v>
      </c>
      <c r="K228" s="107">
        <f>'[3]Tablica Q'!L234</f>
        <v>95.141503678850952</v>
      </c>
      <c r="L228" s="107">
        <f>'[3]Tablica Q'!M234</f>
        <v>95.163106129921886</v>
      </c>
      <c r="M228" s="107">
        <f>'[3]Tablica Q'!N234</f>
        <v>95.045160059077261</v>
      </c>
      <c r="N228" s="107">
        <f>'[3]Tablica Q'!O234</f>
        <v>98.418388354119074</v>
      </c>
    </row>
    <row r="229" spans="1:14">
      <c r="A229" s="40" t="str">
        <f>'[3]Tablica Q'!B235</f>
        <v>pozostałe koszty realizacji zadań</v>
      </c>
      <c r="B229" s="41" t="str">
        <f>'[3]Tablica Q'!C235</f>
        <v>%</v>
      </c>
      <c r="C229" s="107">
        <f>'[3]Tablica Q'!D235</f>
        <v>3.9280909210760426</v>
      </c>
      <c r="D229" s="107">
        <f>'[3]Tablica Q'!E235</f>
        <v>3.8008362270949796</v>
      </c>
      <c r="E229" s="107">
        <f>'[3]Tablica Q'!F235</f>
        <v>3.8491852969282849</v>
      </c>
      <c r="F229" s="107">
        <f>'[3]Tablica Q'!G235</f>
        <v>-7.9910512849510826E-2</v>
      </c>
      <c r="G229" s="107">
        <f>'[3]Tablica Q'!H235</f>
        <v>3.8363972683986844</v>
      </c>
      <c r="H229" s="107">
        <f>'[3]Tablica Q'!I235</f>
        <v>3.6822716959737574</v>
      </c>
      <c r="I229" s="107">
        <f>'[3]Tablica Q'!J235</f>
        <v>0.78986034090872626</v>
      </c>
      <c r="J229" s="107">
        <f>'[3]Tablica Q'!K235</f>
        <v>2.4332260728373503</v>
      </c>
      <c r="K229" s="107">
        <f>'[3]Tablica Q'!L235</f>
        <v>3.7367582154073866</v>
      </c>
      <c r="L229" s="107">
        <f>'[3]Tablica Q'!M235</f>
        <v>3.5365112009480075</v>
      </c>
      <c r="M229" s="107">
        <f>'[3]Tablica Q'!N235</f>
        <v>3.6749052084612663</v>
      </c>
      <c r="N229" s="107">
        <f>'[3]Tablica Q'!O235</f>
        <v>0.18588145551267832</v>
      </c>
    </row>
    <row r="230" spans="1:14">
      <c r="A230" s="40" t="str">
        <f>'[3]Tablica Q'!B236</f>
        <v>koszty administracyjne</v>
      </c>
      <c r="B230" s="41" t="str">
        <f>'[3]Tablica Q'!C236</f>
        <v>%</v>
      </c>
      <c r="C230" s="107">
        <f>'[3]Tablica Q'!D236</f>
        <v>0.97777041911081586</v>
      </c>
      <c r="D230" s="107">
        <f>'[3]Tablica Q'!E236</f>
        <v>0.94145334612519127</v>
      </c>
      <c r="E230" s="107">
        <f>'[3]Tablica Q'!F236</f>
        <v>0.93970128989616464</v>
      </c>
      <c r="F230" s="107">
        <f>'[3]Tablica Q'!G236</f>
        <v>0.98908436747871109</v>
      </c>
      <c r="G230" s="107">
        <f>'[3]Tablica Q'!H236</f>
        <v>0.91749925878320482</v>
      </c>
      <c r="H230" s="107">
        <f>'[3]Tablica Q'!I236</f>
        <v>0.97680037812783227</v>
      </c>
      <c r="I230" s="107">
        <f>'[3]Tablica Q'!J236</f>
        <v>0.93009128246125794</v>
      </c>
      <c r="J230" s="107">
        <f>'[3]Tablica Q'!K236</f>
        <v>0.82288271764259513</v>
      </c>
      <c r="K230" s="107">
        <f>'[3]Tablica Q'!L236</f>
        <v>0.87284545046968398</v>
      </c>
      <c r="L230" s="107">
        <f>'[3]Tablica Q'!M236</f>
        <v>0.85404065845910671</v>
      </c>
      <c r="M230" s="107">
        <f>'[3]Tablica Q'!N236</f>
        <v>0.85084513391106198</v>
      </c>
      <c r="N230" s="107">
        <f>'[3]Tablica Q'!O236</f>
        <v>0.88362003070621975</v>
      </c>
    </row>
    <row r="231" spans="1:14">
      <c r="A231" s="58" t="str">
        <f>'[3]Tablica Q'!B237</f>
        <v>pozostałe koszty</v>
      </c>
      <c r="B231" s="53" t="str">
        <f>'[3]Tablica Q'!C237</f>
        <v>%</v>
      </c>
      <c r="C231" s="112">
        <f>'[3]Tablica Q'!D237</f>
        <v>0.34040584117975869</v>
      </c>
      <c r="D231" s="112">
        <f>'[3]Tablica Q'!E237</f>
        <v>0.60279935065784018</v>
      </c>
      <c r="E231" s="112">
        <f>'[3]Tablica Q'!F237</f>
        <v>0.45947187850093962</v>
      </c>
      <c r="F231" s="112">
        <f>'[3]Tablica Q'!G237</f>
        <v>0.48068823193160792</v>
      </c>
      <c r="G231" s="112">
        <f>'[3]Tablica Q'!H237</f>
        <v>0.48885358916052324</v>
      </c>
      <c r="H231" s="112">
        <f>'[3]Tablica Q'!I237</f>
        <v>0.27170018602582141</v>
      </c>
      <c r="I231" s="112">
        <f>'[3]Tablica Q'!J237</f>
        <v>0.30096295205144658</v>
      </c>
      <c r="J231" s="112">
        <f>'[3]Tablica Q'!K237</f>
        <v>0.70212673303893869</v>
      </c>
      <c r="K231" s="112">
        <f>'[3]Tablica Q'!L237</f>
        <v>0.24889265527198814</v>
      </c>
      <c r="L231" s="112">
        <f>'[3]Tablica Q'!M237</f>
        <v>0.44634201067100543</v>
      </c>
      <c r="M231" s="112">
        <f>'[3]Tablica Q'!N237</f>
        <v>0.42908959855040257</v>
      </c>
      <c r="N231" s="112">
        <f>'[3]Tablica Q'!O237</f>
        <v>0.512110159662019</v>
      </c>
    </row>
  </sheetData>
  <mergeCells count="20">
    <mergeCell ref="A1:M1"/>
    <mergeCell ref="A3:N3"/>
    <mergeCell ref="A19:N19"/>
    <mergeCell ref="A33:N33"/>
    <mergeCell ref="A47:N47"/>
    <mergeCell ref="A61:M61"/>
    <mergeCell ref="A220:N220"/>
    <mergeCell ref="A117:N117"/>
    <mergeCell ref="A135:N135"/>
    <mergeCell ref="A149:N149"/>
    <mergeCell ref="A163:N163"/>
    <mergeCell ref="A177:M177"/>
    <mergeCell ref="A179:N179"/>
    <mergeCell ref="A194:N194"/>
    <mergeCell ref="A207:N207"/>
    <mergeCell ref="A63:N63"/>
    <mergeCell ref="A77:N77"/>
    <mergeCell ref="A90:N90"/>
    <mergeCell ref="A103:N103"/>
    <mergeCell ref="A119:N119"/>
  </mergeCells>
  <conditionalFormatting sqref="C137:N147 C165:N175">
    <cfRule type="cellIs" dxfId="43" priority="18" operator="greaterThan">
      <formula>300</formula>
    </cfRule>
  </conditionalFormatting>
  <conditionalFormatting sqref="C137:N147 C165:N175">
    <cfRule type="cellIs" dxfId="42" priority="19" operator="greaterThan">
      <formula>"300&lt; ""*"""</formula>
    </cfRule>
    <cfRule type="cellIs" dxfId="41" priority="20" operator="greaterThan">
      <formula>300</formula>
    </cfRule>
  </conditionalFormatting>
  <conditionalFormatting sqref="C137:N147 C165:N175">
    <cfRule type="cellIs" dxfId="40" priority="16" operator="notBetween">
      <formula>300</formula>
      <formula>-300</formula>
    </cfRule>
    <cfRule type="cellIs" dxfId="39" priority="17" operator="notBetween">
      <formula>-300</formula>
      <formula>300</formula>
    </cfRule>
  </conditionalFormatting>
  <conditionalFormatting sqref="C121:N133">
    <cfRule type="cellIs" dxfId="38" priority="14" operator="greaterThan">
      <formula>"300&lt; ""*"""</formula>
    </cfRule>
    <cfRule type="cellIs" dxfId="37" priority="15" operator="greaterThan">
      <formula>300</formula>
    </cfRule>
  </conditionalFormatting>
  <conditionalFormatting sqref="C121:N133">
    <cfRule type="cellIs" dxfId="36" priority="13" operator="greaterThan">
      <formula>300</formula>
    </cfRule>
  </conditionalFormatting>
  <conditionalFormatting sqref="C121:N133">
    <cfRule type="cellIs" dxfId="35" priority="12" operator="greaterThan">
      <formula>300</formula>
    </cfRule>
  </conditionalFormatting>
  <conditionalFormatting sqref="C121:N133">
    <cfRule type="cellIs" dxfId="34" priority="10" operator="notBetween">
      <formula>300</formula>
      <formula>-300</formula>
    </cfRule>
    <cfRule type="cellIs" dxfId="33" priority="11" operator="notBetween">
      <formula>-300</formula>
      <formula>300</formula>
    </cfRule>
  </conditionalFormatting>
  <conditionalFormatting sqref="C65:N75 C79:N88">
    <cfRule type="cellIs" dxfId="32" priority="9" operator="notBetween">
      <formula>-300</formula>
      <formula>300</formula>
    </cfRule>
  </conditionalFormatting>
  <conditionalFormatting sqref="C92:N101">
    <cfRule type="cellIs" dxfId="31" priority="8" operator="notBetween">
      <formula>-300</formula>
      <formula>300</formula>
    </cfRule>
  </conditionalFormatting>
  <conditionalFormatting sqref="C105:N114">
    <cfRule type="cellIs" dxfId="30" priority="7" operator="notBetween">
      <formula>-300</formula>
      <formula>300</formula>
    </cfRule>
  </conditionalFormatting>
  <conditionalFormatting sqref="C151:N161">
    <cfRule type="cellIs" dxfId="29" priority="3" operator="greaterThan">
      <formula>300</formula>
    </cfRule>
  </conditionalFormatting>
  <conditionalFormatting sqref="C151:N161">
    <cfRule type="cellIs" dxfId="28" priority="5" operator="greaterThan">
      <formula>"300&lt; ""*"""</formula>
    </cfRule>
    <cfRule type="cellIs" dxfId="27" priority="6" operator="greaterThan">
      <formula>300</formula>
    </cfRule>
  </conditionalFormatting>
  <conditionalFormatting sqref="C151:N161">
    <cfRule type="cellIs" dxfId="26" priority="4" operator="greaterThan">
      <formula>300</formula>
    </cfRule>
  </conditionalFormatting>
  <conditionalFormatting sqref="C151:N161">
    <cfRule type="cellIs" dxfId="25" priority="1" operator="notBetween">
      <formula>300</formula>
      <formula>-300</formula>
    </cfRule>
    <cfRule type="cellIs" dxfId="24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3" manualBreakCount="3">
    <brk id="60" max="16383" man="1"/>
    <brk id="116" max="16383" man="1"/>
    <brk id="1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view="pageBreakPreview" topLeftCell="A121" zoomScale="90" zoomScaleNormal="100" zoomScaleSheetLayoutView="90" workbookViewId="0">
      <selection activeCell="F142" sqref="F142"/>
    </sheetView>
  </sheetViews>
  <sheetFormatPr defaultRowHeight="12.75"/>
  <cols>
    <col min="1" max="1" width="43" customWidth="1"/>
    <col min="3" max="9" width="11.7109375" customWidth="1"/>
  </cols>
  <sheetData>
    <row r="1" spans="1:9" ht="15.75">
      <c r="A1" s="210" t="str">
        <f>'[3]Tablica Y'!B7</f>
        <v>TAB. 14.     PODSTAWOWE DANE Z ZAKRESU FINANSÓW PUBLICZNYCH (PAŃSTWOWE FUNDUSZE CELOWE)</v>
      </c>
      <c r="B1" s="210"/>
      <c r="C1" s="210"/>
      <c r="D1" s="210"/>
      <c r="E1" s="210"/>
      <c r="F1" s="210"/>
      <c r="G1" s="210"/>
      <c r="H1" s="210"/>
      <c r="I1" s="224"/>
    </row>
    <row r="2" spans="1:9">
      <c r="A2" s="30"/>
      <c r="B2" s="31"/>
      <c r="C2" s="105"/>
      <c r="D2" s="105"/>
      <c r="E2" s="105"/>
      <c r="F2" s="105"/>
      <c r="G2" s="105"/>
      <c r="H2" s="105"/>
      <c r="I2" s="105"/>
    </row>
    <row r="3" spans="1:9" ht="15">
      <c r="A3" s="214" t="str">
        <f>'[3]Tablica Y'!B9</f>
        <v>FUNDUSZ UBEZPIECZEŃ SPOŁECZNYCH</v>
      </c>
      <c r="B3" s="215"/>
      <c r="C3" s="215"/>
      <c r="D3" s="215"/>
      <c r="E3" s="215"/>
      <c r="F3" s="215"/>
      <c r="G3" s="215"/>
      <c r="H3" s="215"/>
      <c r="I3" s="215"/>
    </row>
    <row r="4" spans="1:9">
      <c r="A4" s="68"/>
      <c r="B4" s="69"/>
      <c r="C4" s="115">
        <f>'[3]Tablica Y'!D10</f>
        <v>40179</v>
      </c>
      <c r="D4" s="115">
        <f>'[3]Tablica Y'!E10</f>
        <v>40544</v>
      </c>
      <c r="E4" s="115">
        <f>'[3]Tablica Y'!F10</f>
        <v>40909</v>
      </c>
      <c r="F4" s="115">
        <f>'[3]Tablica Y'!G10</f>
        <v>41275</v>
      </c>
      <c r="G4" s="115">
        <f>'[3]Tablica Y'!H10</f>
        <v>41640</v>
      </c>
      <c r="H4" s="115">
        <f>'[3]Tablica Y'!I10</f>
        <v>42005</v>
      </c>
      <c r="I4" s="115">
        <f>'[3]Tablica Y'!J10</f>
        <v>42370</v>
      </c>
    </row>
    <row r="5" spans="1:9">
      <c r="A5" s="30" t="str">
        <f>'[3]Tablica Y'!B11</f>
        <v>Przychody</v>
      </c>
      <c r="B5" s="37" t="str">
        <f>'[3]Tablica Y'!C11</f>
        <v>mln zł</v>
      </c>
      <c r="C5" s="106">
        <f>'[3]Tablica Y'!D11</f>
        <v>167480.79799999998</v>
      </c>
      <c r="D5" s="106">
        <f>'[3]Tablica Y'!E11</f>
        <v>161798.59599999999</v>
      </c>
      <c r="E5" s="106">
        <f>'[3]Tablica Y'!F11</f>
        <v>174123.14599999998</v>
      </c>
      <c r="F5" s="106">
        <f>'[3]Tablica Y'!G11</f>
        <v>191480.88600000003</v>
      </c>
      <c r="G5" s="106">
        <f>'[3]Tablica Y'!H11</f>
        <v>186565.99100000001</v>
      </c>
      <c r="H5" s="106">
        <f>'[3]Tablica Y'!I11</f>
        <v>196114.77799999999</v>
      </c>
      <c r="I5" s="106">
        <f>'[3]Tablica Y'!J11</f>
        <v>208586.08899999998</v>
      </c>
    </row>
    <row r="6" spans="1:9">
      <c r="A6" s="40" t="str">
        <f>'[3]Tablica Y'!B12</f>
        <v>ze składek</v>
      </c>
      <c r="B6" s="41" t="str">
        <f>'[3]Tablica Y'!C12</f>
        <v>mln zł</v>
      </c>
      <c r="C6" s="107">
        <f>'[3]Tablica Y'!D12</f>
        <v>89761.922999999995</v>
      </c>
      <c r="D6" s="107">
        <f>'[3]Tablica Y'!E12</f>
        <v>103387.958</v>
      </c>
      <c r="E6" s="107">
        <f>'[3]Tablica Y'!F12</f>
        <v>122149.93400000001</v>
      </c>
      <c r="F6" s="107">
        <f>'[3]Tablica Y'!G12</f>
        <v>128232.753</v>
      </c>
      <c r="G6" s="107">
        <f>'[3]Tablica Y'!H12</f>
        <v>132111.43400000001</v>
      </c>
      <c r="H6" s="107">
        <f>'[3]Tablica Y'!I12</f>
        <v>144163.51800000001</v>
      </c>
      <c r="I6" s="107">
        <f>'[3]Tablica Y'!J12</f>
        <v>153202.79999999999</v>
      </c>
    </row>
    <row r="7" spans="1:9">
      <c r="A7" s="40" t="str">
        <f>'[3]Tablica Y'!B13</f>
        <v>dotacje z budżetu</v>
      </c>
      <c r="B7" s="41" t="str">
        <f>'[3]Tablica Y'!C13</f>
        <v>mln zł</v>
      </c>
      <c r="C7" s="107">
        <f>'[3]Tablica Y'!D13</f>
        <v>38111.649999999994</v>
      </c>
      <c r="D7" s="107">
        <f>'[3]Tablica Y'!E13</f>
        <v>37513.406000000003</v>
      </c>
      <c r="E7" s="107">
        <f>'[3]Tablica Y'!F13</f>
        <v>39520.777999999998</v>
      </c>
      <c r="F7" s="107">
        <f>'[3]Tablica Y'!G13</f>
        <v>37113.909999999996</v>
      </c>
      <c r="G7" s="107">
        <f>'[3]Tablica Y'!H13</f>
        <v>30362.793000000001</v>
      </c>
      <c r="H7" s="107">
        <f>'[3]Tablica Y'!I13</f>
        <v>42065.654000000002</v>
      </c>
      <c r="I7" s="107">
        <f>'[3]Tablica Y'!J13</f>
        <v>44847.768000000004</v>
      </c>
    </row>
    <row r="8" spans="1:9">
      <c r="A8" s="40" t="str">
        <f>'[3]Tablica Y'!B14</f>
        <v>refundacja z tytułu przekazania składek do OFE</v>
      </c>
      <c r="B8" s="41" t="str">
        <f>'[3]Tablica Y'!C14</f>
        <v>mln zł</v>
      </c>
      <c r="C8" s="107">
        <f>'[3]Tablica Y'!D14</f>
        <v>22347.173999999999</v>
      </c>
      <c r="D8" s="107">
        <f>'[3]Tablica Y'!E14</f>
        <v>15431.8</v>
      </c>
      <c r="E8" s="107">
        <f>'[3]Tablica Y'!F14</f>
        <v>8180.8609999999999</v>
      </c>
      <c r="F8" s="107">
        <f>'[3]Tablica Y'!G14</f>
        <v>10728.472</v>
      </c>
      <c r="G8" s="107">
        <f>'[3]Tablica Y'!H14</f>
        <v>8269.0590000000011</v>
      </c>
      <c r="H8" s="107">
        <f>'[3]Tablica Y'!I14</f>
        <v>3098.3809999999999</v>
      </c>
      <c r="I8" s="107">
        <f>'[3]Tablica Y'!J14</f>
        <v>3162.3070000000002</v>
      </c>
    </row>
    <row r="9" spans="1:9">
      <c r="A9" s="40" t="str">
        <f>'[3]Tablica Y'!B15</f>
        <v>środki z FRD</v>
      </c>
      <c r="B9" s="41" t="str">
        <f>'[3]Tablica Y'!C15</f>
        <v>mln zł</v>
      </c>
      <c r="C9" s="107">
        <f>'[3]Tablica Y'!D15</f>
        <v>7500</v>
      </c>
      <c r="D9" s="107">
        <f>'[3]Tablica Y'!E15</f>
        <v>4000</v>
      </c>
      <c r="E9" s="107">
        <f>'[3]Tablica Y'!F15</f>
        <v>2887</v>
      </c>
      <c r="F9" s="107">
        <f>'[3]Tablica Y'!G15</f>
        <v>2500</v>
      </c>
      <c r="G9" s="107">
        <f>'[3]Tablica Y'!H15</f>
        <v>2500</v>
      </c>
      <c r="H9" s="107">
        <f>'[3]Tablica Y'!I15</f>
        <v>0</v>
      </c>
      <c r="I9" s="107">
        <f>'[3]Tablica Y'!J15</f>
        <v>0</v>
      </c>
    </row>
    <row r="10" spans="1:9">
      <c r="A10" s="40" t="str">
        <f>'[3]Tablica Y'!B16</f>
        <v>pozostałe</v>
      </c>
      <c r="B10" s="41" t="str">
        <f>'[3]Tablica Y'!C16</f>
        <v>mln zł</v>
      </c>
      <c r="C10" s="107">
        <f>'[3]Tablica Y'!D16</f>
        <v>9760.0510000000013</v>
      </c>
      <c r="D10" s="107">
        <f>'[3]Tablica Y'!E16</f>
        <v>1465.4319999999998</v>
      </c>
      <c r="E10" s="107">
        <f>'[3]Tablica Y'!F16</f>
        <v>1384.5729999999996</v>
      </c>
      <c r="F10" s="107">
        <f>'[3]Tablica Y'!G16</f>
        <v>12905.750999999998</v>
      </c>
      <c r="G10" s="107">
        <f>'[3]Tablica Y'!H16</f>
        <v>13322.705</v>
      </c>
      <c r="H10" s="107">
        <f>'[3]Tablica Y'!I16</f>
        <v>6787.2250000000004</v>
      </c>
      <c r="I10" s="107">
        <f>'[3]Tablica Y'!J16</f>
        <v>7373.213999999999</v>
      </c>
    </row>
    <row r="11" spans="1:9">
      <c r="A11" s="30" t="str">
        <f>'[3]Tablica Y'!B17</f>
        <v xml:space="preserve">Koszty </v>
      </c>
      <c r="B11" s="37" t="str">
        <f>'[3]Tablica Y'!C17</f>
        <v>mln zł</v>
      </c>
      <c r="C11" s="106">
        <f>'[3]Tablica Y'!D17</f>
        <v>170844.74600000001</v>
      </c>
      <c r="D11" s="106">
        <f>'[3]Tablica Y'!E17</f>
        <v>166720.20599999998</v>
      </c>
      <c r="E11" s="106">
        <f>'[3]Tablica Y'!F17</f>
        <v>176439.946</v>
      </c>
      <c r="F11" s="106">
        <f>'[3]Tablica Y'!G17</f>
        <v>204381.19200000001</v>
      </c>
      <c r="G11" s="106">
        <f>'[3]Tablica Y'!H17</f>
        <v>192266.39299999998</v>
      </c>
      <c r="H11" s="106">
        <f>'[3]Tablica Y'!I17</f>
        <v>201717.42</v>
      </c>
      <c r="I11" s="106">
        <f>'[3]Tablica Y'!J17</f>
        <v>208074.78099999999</v>
      </c>
    </row>
    <row r="12" spans="1:9">
      <c r="A12" s="40" t="str">
        <f>'[3]Tablica Y'!B18</f>
        <v>na rzecz ludności</v>
      </c>
      <c r="B12" s="41" t="str">
        <f>'[3]Tablica Y'!C18</f>
        <v>mln zł</v>
      </c>
      <c r="C12" s="107">
        <f>'[3]Tablica Y'!D18</f>
        <v>156898.731</v>
      </c>
      <c r="D12" s="107">
        <f>'[3]Tablica Y'!E18</f>
        <v>162721.174</v>
      </c>
      <c r="E12" s="107">
        <f>'[3]Tablica Y'!F18</f>
        <v>170913.41899999999</v>
      </c>
      <c r="F12" s="107">
        <f>'[3]Tablica Y'!G18</f>
        <v>180171.576</v>
      </c>
      <c r="G12" s="107">
        <f>'[3]Tablica Y'!H18</f>
        <v>188090.06899999999</v>
      </c>
      <c r="H12" s="107">
        <f>'[3]Tablica Y'!I18</f>
        <v>195851.58600000001</v>
      </c>
      <c r="I12" s="107">
        <f>'[3]Tablica Y'!J18</f>
        <v>201610.35399999999</v>
      </c>
    </row>
    <row r="13" spans="1:9">
      <c r="A13" s="40" t="str">
        <f>'[3]Tablica Y'!B19</f>
        <v>emerytury i renty</v>
      </c>
      <c r="B13" s="41" t="str">
        <f>'[3]Tablica Y'!C19</f>
        <v>mln zł</v>
      </c>
      <c r="C13" s="107" t="str">
        <f>'[3]Tablica Y'!D19</f>
        <v>b.d.</v>
      </c>
      <c r="D13" s="107" t="str">
        <f>'[3]Tablica Y'!E19</f>
        <v>b.d.</v>
      </c>
      <c r="E13" s="107" t="str">
        <f>'[3]Tablica Y'!F19</f>
        <v>b.d.</v>
      </c>
      <c r="F13" s="107" t="str">
        <f>'[3]Tablica Y'!G19</f>
        <v>b.d.</v>
      </c>
      <c r="G13" s="107" t="str">
        <f>'[3]Tablica Y'!H19</f>
        <v>b.d.</v>
      </c>
      <c r="H13" s="107" t="str">
        <f>'[3]Tablica Y'!I19</f>
        <v>b.d.</v>
      </c>
      <c r="I13" s="107" t="str">
        <f>'[3]Tablica Y'!J19</f>
        <v>b.d.</v>
      </c>
    </row>
    <row r="14" spans="1:9">
      <c r="A14" s="40" t="str">
        <f>'[3]Tablica Y'!B20</f>
        <v>pozostałe świadczenia</v>
      </c>
      <c r="B14" s="41" t="str">
        <f>'[3]Tablica Y'!C20</f>
        <v>mln zł</v>
      </c>
      <c r="C14" s="107" t="str">
        <f>'[3]Tablica Y'!D20</f>
        <v>b.d.</v>
      </c>
      <c r="D14" s="107" t="str">
        <f>'[3]Tablica Y'!E20</f>
        <v>b.d.</v>
      </c>
      <c r="E14" s="107" t="str">
        <f>'[3]Tablica Y'!F20</f>
        <v>b.d.</v>
      </c>
      <c r="F14" s="107" t="str">
        <f>'[3]Tablica Y'!G20</f>
        <v>b.d.</v>
      </c>
      <c r="G14" s="107" t="str">
        <f>'[3]Tablica Y'!H20</f>
        <v>b.d.</v>
      </c>
      <c r="H14" s="107" t="str">
        <f>'[3]Tablica Y'!I20</f>
        <v>b.d.</v>
      </c>
      <c r="I14" s="107" t="str">
        <f>'[3]Tablica Y'!J20</f>
        <v>b.d.</v>
      </c>
    </row>
    <row r="15" spans="1:9">
      <c r="A15" s="40" t="str">
        <f>'[3]Tablica Y'!B21</f>
        <v>odpis na ZUS</v>
      </c>
      <c r="B15" s="41" t="str">
        <f>'[3]Tablica Y'!C21</f>
        <v>mln zł</v>
      </c>
      <c r="C15" s="107">
        <f>'[3]Tablica Y'!D21</f>
        <v>3773.5699999999997</v>
      </c>
      <c r="D15" s="107">
        <f>'[3]Tablica Y'!E21</f>
        <v>3773.5699999999997</v>
      </c>
      <c r="E15" s="107">
        <f>'[3]Tablica Y'!F21</f>
        <v>3765</v>
      </c>
      <c r="F15" s="107">
        <f>'[3]Tablica Y'!G21</f>
        <v>3430</v>
      </c>
      <c r="G15" s="107">
        <f>'[3]Tablica Y'!H21</f>
        <v>3430</v>
      </c>
      <c r="H15" s="107">
        <f>'[3]Tablica Y'!I21</f>
        <v>3430</v>
      </c>
      <c r="I15" s="107">
        <f>'[3]Tablica Y'!J21</f>
        <v>3573</v>
      </c>
    </row>
    <row r="16" spans="1:9">
      <c r="A16" s="40" t="str">
        <f>'[3]Tablica Y'!B22</f>
        <v>bieżące</v>
      </c>
      <c r="B16" s="41" t="str">
        <f>'[3]Tablica Y'!C22</f>
        <v>mln zł</v>
      </c>
      <c r="C16" s="107">
        <f>'[3]Tablica Y'!D22</f>
        <v>10172.445</v>
      </c>
      <c r="D16" s="107">
        <f>'[3]Tablica Y'!E22</f>
        <v>225.46199999999999</v>
      </c>
      <c r="E16" s="107">
        <f>'[3]Tablica Y'!F22</f>
        <v>1761.527</v>
      </c>
      <c r="F16" s="107">
        <f>'[3]Tablica Y'!G22</f>
        <v>20779.615999999998</v>
      </c>
      <c r="G16" s="107">
        <f>'[3]Tablica Y'!H22</f>
        <v>746.32399999999996</v>
      </c>
      <c r="H16" s="107">
        <f>'[3]Tablica Y'!I22</f>
        <v>2435.8339999999998</v>
      </c>
      <c r="I16" s="107">
        <f>'[3]Tablica Y'!J22</f>
        <v>2891.4270000000001</v>
      </c>
    </row>
    <row r="17" spans="1:9">
      <c r="A17" s="109" t="str">
        <f>'[3]Tablica Y'!B23</f>
        <v>Wynik</v>
      </c>
      <c r="B17" s="76" t="str">
        <f>'[3]Tablica Y'!C23</f>
        <v>mln zł</v>
      </c>
      <c r="C17" s="110">
        <f>'[3]Tablica Y'!D23</f>
        <v>-3363.9480000000221</v>
      </c>
      <c r="D17" s="110">
        <f>'[3]Tablica Y'!E23</f>
        <v>-4921.6099999999869</v>
      </c>
      <c r="E17" s="110">
        <f>'[3]Tablica Y'!F23</f>
        <v>-2316.8000000000006</v>
      </c>
      <c r="F17" s="110">
        <f>'[3]Tablica Y'!G23</f>
        <v>-12900.305999999971</v>
      </c>
      <c r="G17" s="110">
        <f>'[3]Tablica Y'!H23</f>
        <v>-5700.4019999999964</v>
      </c>
      <c r="H17" s="110">
        <f>'[3]Tablica Y'!I23</f>
        <v>-5602.6420000000035</v>
      </c>
      <c r="I17" s="110">
        <f>'[3]Tablica Y'!J23</f>
        <v>511.30799999998544</v>
      </c>
    </row>
    <row r="18" spans="1:9">
      <c r="A18" s="30"/>
      <c r="B18" s="31"/>
      <c r="C18" s="105"/>
      <c r="D18" s="105"/>
      <c r="E18" s="105"/>
      <c r="F18" s="105"/>
      <c r="G18" s="105"/>
      <c r="H18" s="105"/>
      <c r="I18" s="105"/>
    </row>
    <row r="19" spans="1:9" ht="15">
      <c r="A19" s="214" t="str">
        <f>'[3]Tablica Y'!B25</f>
        <v>FUNDUSZ EMERYTALNO - RENTOWY</v>
      </c>
      <c r="B19" s="215"/>
      <c r="C19" s="215"/>
      <c r="D19" s="215"/>
      <c r="E19" s="215"/>
      <c r="F19" s="215"/>
      <c r="G19" s="215"/>
      <c r="H19" s="215"/>
      <c r="I19" s="215"/>
    </row>
    <row r="20" spans="1:9">
      <c r="A20" s="68"/>
      <c r="B20" s="69"/>
      <c r="C20" s="115">
        <f>'[3]Tablica Y'!D26</f>
        <v>40179</v>
      </c>
      <c r="D20" s="115">
        <f>'[3]Tablica Y'!E26</f>
        <v>40544</v>
      </c>
      <c r="E20" s="115">
        <f>'[3]Tablica Y'!F26</f>
        <v>40909</v>
      </c>
      <c r="F20" s="115">
        <f>'[3]Tablica Y'!G26</f>
        <v>41275</v>
      </c>
      <c r="G20" s="115">
        <f>'[3]Tablica Y'!H26</f>
        <v>41640</v>
      </c>
      <c r="H20" s="115">
        <f>'[3]Tablica Y'!I26</f>
        <v>42005</v>
      </c>
      <c r="I20" s="115">
        <f>'[3]Tablica Y'!J26</f>
        <v>42370</v>
      </c>
    </row>
    <row r="21" spans="1:9">
      <c r="A21" s="30" t="str">
        <f>'[3]Tablica Y'!B27</f>
        <v>Przychody</v>
      </c>
      <c r="B21" s="37" t="str">
        <f>'[3]Tablica Y'!C27</f>
        <v>mln zł</v>
      </c>
      <c r="C21" s="106">
        <f>'[3]Tablica Y'!D27</f>
        <v>16333.383000000002</v>
      </c>
      <c r="D21" s="106">
        <f>'[3]Tablica Y'!E27</f>
        <v>16559.183000000001</v>
      </c>
      <c r="E21" s="106">
        <f>'[3]Tablica Y'!F27</f>
        <v>17102.737000000001</v>
      </c>
      <c r="F21" s="106">
        <f>'[3]Tablica Y'!G27</f>
        <v>17446.205999999998</v>
      </c>
      <c r="G21" s="106">
        <f>'[3]Tablica Y'!H27</f>
        <v>19527.722000000002</v>
      </c>
      <c r="H21" s="106">
        <f>'[3]Tablica Y'!I27</f>
        <v>20385.173999999999</v>
      </c>
      <c r="I21" s="106">
        <f>'[3]Tablica Y'!J27</f>
        <v>21055.995999999999</v>
      </c>
    </row>
    <row r="22" spans="1:9">
      <c r="A22" s="40" t="str">
        <f>'[3]Tablica Y'!B28</f>
        <v>ze składek</v>
      </c>
      <c r="B22" s="41" t="str">
        <f>'[3]Tablica Y'!C28</f>
        <v>mln zł</v>
      </c>
      <c r="C22" s="107">
        <f>'[3]Tablica Y'!D28</f>
        <v>1356.396</v>
      </c>
      <c r="D22" s="107">
        <f>'[3]Tablica Y'!E28</f>
        <v>1387.87</v>
      </c>
      <c r="E22" s="107">
        <f>'[3]Tablica Y'!F28</f>
        <v>1487.6100000000001</v>
      </c>
      <c r="F22" s="107">
        <f>'[3]Tablica Y'!G28</f>
        <v>1530.075</v>
      </c>
      <c r="G22" s="107">
        <f>'[3]Tablica Y'!H28</f>
        <v>1464.037</v>
      </c>
      <c r="H22" s="107">
        <f>'[3]Tablica Y'!I28</f>
        <v>1461.8610000000001</v>
      </c>
      <c r="I22" s="107">
        <f>'[3]Tablica Y'!J28</f>
        <v>1419.0210000000002</v>
      </c>
    </row>
    <row r="23" spans="1:9">
      <c r="A23" s="40" t="str">
        <f>'[3]Tablica Y'!B29</f>
        <v>dotacje z budżetu</v>
      </c>
      <c r="B23" s="41" t="str">
        <f>'[3]Tablica Y'!C29</f>
        <v>mln zł</v>
      </c>
      <c r="C23" s="107">
        <f>'[3]Tablica Y'!D29</f>
        <v>14935.764000000001</v>
      </c>
      <c r="D23" s="107">
        <f>'[3]Tablica Y'!E29</f>
        <v>15120.037</v>
      </c>
      <c r="E23" s="107">
        <f>'[3]Tablica Y'!F29</f>
        <v>15555.737999999999</v>
      </c>
      <c r="F23" s="107">
        <f>'[3]Tablica Y'!G29</f>
        <v>15853.053</v>
      </c>
      <c r="G23" s="107">
        <f>'[3]Tablica Y'!H29</f>
        <v>16095.770999999999</v>
      </c>
      <c r="H23" s="107">
        <f>'[3]Tablica Y'!I29</f>
        <v>17037.381000000001</v>
      </c>
      <c r="I23" s="107">
        <f>'[3]Tablica Y'!J29</f>
        <v>17780.18</v>
      </c>
    </row>
    <row r="24" spans="1:9">
      <c r="A24" s="40" t="str">
        <f>'[3]Tablica Y'!B30</f>
        <v>pozostałe</v>
      </c>
      <c r="B24" s="41" t="str">
        <f>'[3]Tablica Y'!C30</f>
        <v>mln zł</v>
      </c>
      <c r="C24" s="107">
        <f>'[3]Tablica Y'!D30</f>
        <v>41.223000000000006</v>
      </c>
      <c r="D24" s="107">
        <f>'[3]Tablica Y'!E30</f>
        <v>51.276000000000003</v>
      </c>
      <c r="E24" s="107">
        <f>'[3]Tablica Y'!F30</f>
        <v>59.388999999999996</v>
      </c>
      <c r="F24" s="107">
        <f>'[3]Tablica Y'!G30</f>
        <v>63.077999999999996</v>
      </c>
      <c r="G24" s="107">
        <f>'[3]Tablica Y'!H30</f>
        <v>1967.914</v>
      </c>
      <c r="H24" s="107">
        <f>'[3]Tablica Y'!I30</f>
        <v>1885.9320000000002</v>
      </c>
      <c r="I24" s="107">
        <f>'[3]Tablica Y'!J30</f>
        <v>1856.7950000000001</v>
      </c>
    </row>
    <row r="25" spans="1:9">
      <c r="A25" s="30" t="str">
        <f>'[3]Tablica Y'!B31</f>
        <v xml:space="preserve">Koszty </v>
      </c>
      <c r="B25" s="37" t="str">
        <f>'[3]Tablica Y'!C31</f>
        <v>mln zł</v>
      </c>
      <c r="C25" s="106">
        <f>'[3]Tablica Y'!D31</f>
        <v>32704.548000000003</v>
      </c>
      <c r="D25" s="106">
        <f>'[3]Tablica Y'!E31</f>
        <v>16496.403000000002</v>
      </c>
      <c r="E25" s="106">
        <f>'[3]Tablica Y'!F31</f>
        <v>17025.559000000001</v>
      </c>
      <c r="F25" s="106">
        <f>'[3]Tablica Y'!G31</f>
        <v>17557.853999999999</v>
      </c>
      <c r="G25" s="106">
        <f>'[3]Tablica Y'!H31</f>
        <v>16893.019000000004</v>
      </c>
      <c r="H25" s="106">
        <f>'[3]Tablica Y'!I31</f>
        <v>19865.851000000002</v>
      </c>
      <c r="I25" s="106">
        <f>'[3]Tablica Y'!J31</f>
        <v>21309.365999999998</v>
      </c>
    </row>
    <row r="26" spans="1:9">
      <c r="A26" s="40" t="str">
        <f>'[3]Tablica Y'!B32</f>
        <v>na rzecz ludności</v>
      </c>
      <c r="B26" s="41" t="str">
        <f>'[3]Tablica Y'!C32</f>
        <v>mln zł</v>
      </c>
      <c r="C26" s="107">
        <f>'[3]Tablica Y'!D32</f>
        <v>16131.274000000001</v>
      </c>
      <c r="D26" s="107">
        <f>'[3]Tablica Y'!E32</f>
        <v>16054.403</v>
      </c>
      <c r="E26" s="107">
        <f>'[3]Tablica Y'!F32</f>
        <v>16558.959000000003</v>
      </c>
      <c r="F26" s="107">
        <f>'[3]Tablica Y'!G32</f>
        <v>17102.253999999997</v>
      </c>
      <c r="G26" s="107">
        <f>'[3]Tablica Y'!H32</f>
        <v>16436.419000000002</v>
      </c>
      <c r="H26" s="107">
        <f>'[3]Tablica Y'!I32</f>
        <v>17576.350000000002</v>
      </c>
      <c r="I26" s="107">
        <f>'[3]Tablica Y'!J32</f>
        <v>19109.766</v>
      </c>
    </row>
    <row r="27" spans="1:9">
      <c r="A27" s="40" t="str">
        <f>'[3]Tablica Y'!B33</f>
        <v>emerytury i renty</v>
      </c>
      <c r="B27" s="41" t="str">
        <f>'[3]Tablica Y'!C33</f>
        <v>mln zł</v>
      </c>
      <c r="C27" s="107">
        <f>'[3]Tablica Y'!D33</f>
        <v>13900.847</v>
      </c>
      <c r="D27" s="107">
        <f>'[3]Tablica Y'!E33</f>
        <v>13936.151</v>
      </c>
      <c r="E27" s="107">
        <f>'[3]Tablica Y'!F33</f>
        <v>14554.201000000001</v>
      </c>
      <c r="F27" s="107">
        <f>'[3]Tablica Y'!G33</f>
        <v>15126.893</v>
      </c>
      <c r="G27" s="107">
        <f>'[3]Tablica Y'!H33</f>
        <v>14478.621000000001</v>
      </c>
      <c r="H27" s="107">
        <f>'[3]Tablica Y'!I33</f>
        <v>14969.215</v>
      </c>
      <c r="I27" s="107">
        <f>'[3]Tablica Y'!J33</f>
        <v>16146.229000000001</v>
      </c>
    </row>
    <row r="28" spans="1:9">
      <c r="A28" s="40" t="str">
        <f>'[3]Tablica Y'!B34</f>
        <v>składki na ubezpieczenie zdrowotne z dotacji</v>
      </c>
      <c r="B28" s="41" t="str">
        <f>'[3]Tablica Y'!C34</f>
        <v>mln zł</v>
      </c>
      <c r="C28" s="107">
        <f>'[3]Tablica Y'!D34</f>
        <v>1859.107</v>
      </c>
      <c r="D28" s="107">
        <f>'[3]Tablica Y'!E34</f>
        <v>1862.0060000000001</v>
      </c>
      <c r="E28" s="107">
        <f>'[3]Tablica Y'!F34</f>
        <v>1781.4399999999998</v>
      </c>
      <c r="F28" s="107">
        <f>'[3]Tablica Y'!G34</f>
        <v>1750.182</v>
      </c>
      <c r="G28" s="107">
        <f>'[3]Tablica Y'!H34</f>
        <v>1750.915</v>
      </c>
      <c r="H28" s="107">
        <f>'[3]Tablica Y'!I34</f>
        <v>1753.3719999999998</v>
      </c>
      <c r="I28" s="107">
        <f>'[3]Tablica Y'!J34</f>
        <v>1755.9180000000001</v>
      </c>
    </row>
    <row r="29" spans="1:9">
      <c r="A29" s="40" t="str">
        <f>'[3]Tablica Y'!B35</f>
        <v>inne świadczenia na rzecz ludności</v>
      </c>
      <c r="B29" s="41" t="str">
        <f>'[3]Tablica Y'!C35</f>
        <v>mln zł</v>
      </c>
      <c r="C29" s="107">
        <f>'[3]Tablica Y'!D35</f>
        <v>371.32000000000056</v>
      </c>
      <c r="D29" s="107">
        <f>'[3]Tablica Y'!E35</f>
        <v>256.24599999999998</v>
      </c>
      <c r="E29" s="107">
        <f>'[3]Tablica Y'!F35</f>
        <v>223.31799999999998</v>
      </c>
      <c r="F29" s="107">
        <f>'[3]Tablica Y'!G35</f>
        <v>222.33500000000001</v>
      </c>
      <c r="G29" s="107">
        <f>'[3]Tablica Y'!H35</f>
        <v>206.88300000000001</v>
      </c>
      <c r="H29" s="107">
        <f>'[3]Tablica Y'!I35</f>
        <v>853.7630000000014</v>
      </c>
      <c r="I29" s="107">
        <f>'[3]Tablica Y'!J35</f>
        <v>1207.6189999999988</v>
      </c>
    </row>
    <row r="30" spans="1:9">
      <c r="A30" s="40" t="str">
        <f>'[3]Tablica Y'!B36</f>
        <v>odpis na Fundusz Administracyjny</v>
      </c>
      <c r="B30" s="41" t="str">
        <f>'[3]Tablica Y'!C36</f>
        <v>mln zł</v>
      </c>
      <c r="C30" s="107">
        <f>'[3]Tablica Y'!D36</f>
        <v>442</v>
      </c>
      <c r="D30" s="107">
        <f>'[3]Tablica Y'!E36</f>
        <v>442</v>
      </c>
      <c r="E30" s="107">
        <f>'[3]Tablica Y'!F36</f>
        <v>466.6</v>
      </c>
      <c r="F30" s="107">
        <f>'[3]Tablica Y'!G36</f>
        <v>455.6</v>
      </c>
      <c r="G30" s="107">
        <f>'[3]Tablica Y'!H36</f>
        <v>456.6</v>
      </c>
      <c r="H30" s="107">
        <f>'[3]Tablica Y'!I36</f>
        <v>456.6</v>
      </c>
      <c r="I30" s="107">
        <f>'[3]Tablica Y'!J36</f>
        <v>481.916</v>
      </c>
    </row>
    <row r="31" spans="1:9">
      <c r="A31" s="40" t="str">
        <f>'[3]Tablica Y'!B37</f>
        <v>pozostałe</v>
      </c>
      <c r="B31" s="41" t="str">
        <f>'[3]Tablica Y'!C37</f>
        <v>mln zł</v>
      </c>
      <c r="C31" s="107" t="str">
        <f>'[3]Tablica Y'!D37</f>
        <v>b.d.</v>
      </c>
      <c r="D31" s="107" t="str">
        <f>'[3]Tablica Y'!E37</f>
        <v>b.d.</v>
      </c>
      <c r="E31" s="107" t="str">
        <f>'[3]Tablica Y'!F37</f>
        <v>b.d.</v>
      </c>
      <c r="F31" s="107" t="str">
        <f>'[3]Tablica Y'!G37</f>
        <v>b.d.</v>
      </c>
      <c r="G31" s="107">
        <f>'[3]Tablica Y'!H37</f>
        <v>2568.337</v>
      </c>
      <c r="H31" s="107">
        <f>'[3]Tablica Y'!I37</f>
        <v>1832.9010000000001</v>
      </c>
      <c r="I31" s="107">
        <f>'[3]Tablica Y'!J37</f>
        <v>1717.6840000000002</v>
      </c>
    </row>
    <row r="32" spans="1:9">
      <c r="A32" s="109" t="str">
        <f>'[3]Tablica Y'!B38</f>
        <v>Wynik</v>
      </c>
      <c r="B32" s="76" t="str">
        <f>'[3]Tablica Y'!C38</f>
        <v>mln zł</v>
      </c>
      <c r="C32" s="110">
        <f>'[3]Tablica Y'!D38</f>
        <v>-16371.165000000001</v>
      </c>
      <c r="D32" s="110">
        <f>'[3]Tablica Y'!E38</f>
        <v>62.780000000000058</v>
      </c>
      <c r="E32" s="110">
        <f>'[3]Tablica Y'!F38</f>
        <v>77.177999999999969</v>
      </c>
      <c r="F32" s="110">
        <f>'[3]Tablica Y'!G38</f>
        <v>-111.64799999999886</v>
      </c>
      <c r="G32" s="110">
        <f>'[3]Tablica Y'!H38</f>
        <v>2634.7029999999982</v>
      </c>
      <c r="H32" s="110">
        <f>'[3]Tablica Y'!I38</f>
        <v>519.32299999999645</v>
      </c>
      <c r="I32" s="110">
        <f>'[3]Tablica Y'!J38</f>
        <v>-253.36999999999676</v>
      </c>
    </row>
    <row r="33" spans="1:9">
      <c r="A33" s="30"/>
      <c r="B33" s="31"/>
      <c r="C33" s="105"/>
      <c r="D33" s="105"/>
      <c r="E33" s="105"/>
      <c r="F33" s="105"/>
      <c r="G33" s="105"/>
      <c r="H33" s="105"/>
      <c r="I33" s="105"/>
    </row>
    <row r="34" spans="1:9" ht="15">
      <c r="A34" s="214" t="str">
        <f>'[3]Tablica Y'!B40</f>
        <v>FUNDUSZ PRACY</v>
      </c>
      <c r="B34" s="215"/>
      <c r="C34" s="215"/>
      <c r="D34" s="215"/>
      <c r="E34" s="215"/>
      <c r="F34" s="215"/>
      <c r="G34" s="215"/>
      <c r="H34" s="215"/>
      <c r="I34" s="215"/>
    </row>
    <row r="35" spans="1:9">
      <c r="A35" s="68"/>
      <c r="B35" s="69"/>
      <c r="C35" s="115">
        <f>'[3]Tablica Y'!D41</f>
        <v>40179</v>
      </c>
      <c r="D35" s="115">
        <f>'[3]Tablica Y'!E41</f>
        <v>40544</v>
      </c>
      <c r="E35" s="115">
        <f>'[3]Tablica Y'!F41</f>
        <v>40909</v>
      </c>
      <c r="F35" s="115">
        <f>'[3]Tablica Y'!G41</f>
        <v>41275</v>
      </c>
      <c r="G35" s="115">
        <f>'[3]Tablica Y'!H41</f>
        <v>41640</v>
      </c>
      <c r="H35" s="115">
        <f>'[3]Tablica Y'!I41</f>
        <v>42005</v>
      </c>
      <c r="I35" s="115">
        <f>'[3]Tablica Y'!J41</f>
        <v>42370</v>
      </c>
    </row>
    <row r="36" spans="1:9">
      <c r="A36" s="30" t="str">
        <f>'[3]Tablica Y'!B42</f>
        <v>Przychody</v>
      </c>
      <c r="B36" s="37" t="str">
        <f>'[3]Tablica Y'!C42</f>
        <v>mln zł</v>
      </c>
      <c r="C36" s="106">
        <f>'[3]Tablica Y'!D42</f>
        <v>10962.567999999999</v>
      </c>
      <c r="D36" s="106">
        <f>'[3]Tablica Y'!E42</f>
        <v>10486.834800000001</v>
      </c>
      <c r="E36" s="106">
        <f>'[3]Tablica Y'!F42</f>
        <v>11220.402</v>
      </c>
      <c r="F36" s="106">
        <f>'[3]Tablica Y'!G42</f>
        <v>10087.529200000001</v>
      </c>
      <c r="G36" s="106">
        <f>'[3]Tablica Y'!H42</f>
        <v>10934.67</v>
      </c>
      <c r="H36" s="106">
        <f>'[3]Tablica Y'!I42</f>
        <v>10022.143239999999</v>
      </c>
      <c r="I36" s="106">
        <f>'[3]Tablica Y'!J42</f>
        <v>11281.243</v>
      </c>
    </row>
    <row r="37" spans="1:9">
      <c r="A37" s="40" t="str">
        <f>'[3]Tablica Y'!B43</f>
        <v>ze składek</v>
      </c>
      <c r="B37" s="41" t="str">
        <f>'[3]Tablica Y'!C43</f>
        <v>mln zł</v>
      </c>
      <c r="C37" s="107">
        <f>'[3]Tablica Y'!D43</f>
        <v>8606.4959999999992</v>
      </c>
      <c r="D37" s="107">
        <f>'[3]Tablica Y'!E43</f>
        <v>8900.7777000000006</v>
      </c>
      <c r="E37" s="107">
        <f>'[3]Tablica Y'!F43</f>
        <v>9186.0051999999996</v>
      </c>
      <c r="F37" s="107">
        <f>'[3]Tablica Y'!G43</f>
        <v>8919.0670000000009</v>
      </c>
      <c r="G37" s="107">
        <f>'[3]Tablica Y'!H43</f>
        <v>9599.7389000000003</v>
      </c>
      <c r="H37" s="107">
        <f>'[3]Tablica Y'!I43</f>
        <v>9153.9800000000014</v>
      </c>
      <c r="I37" s="107">
        <f>'[3]Tablica Y'!J43</f>
        <v>10200</v>
      </c>
    </row>
    <row r="38" spans="1:9">
      <c r="A38" s="40" t="str">
        <f>'[3]Tablica Y'!B44</f>
        <v>środki z UE</v>
      </c>
      <c r="B38" s="41" t="str">
        <f>'[3]Tablica Y'!C44</f>
        <v>mln zł</v>
      </c>
      <c r="C38" s="107">
        <f>'[3]Tablica Y'!D44</f>
        <v>1562.14</v>
      </c>
      <c r="D38" s="107">
        <f>'[3]Tablica Y'!E44</f>
        <v>1058.3934999999999</v>
      </c>
      <c r="E38" s="107">
        <f>'[3]Tablica Y'!F44</f>
        <v>645.52379999999994</v>
      </c>
      <c r="F38" s="107">
        <f>'[3]Tablica Y'!G44</f>
        <v>831.81320000000005</v>
      </c>
      <c r="G38" s="107">
        <f>'[3]Tablica Y'!H44</f>
        <v>1048.8446000000001</v>
      </c>
      <c r="H38" s="107">
        <f>'[3]Tablica Y'!I44</f>
        <v>639.03539999999998</v>
      </c>
      <c r="I38" s="107">
        <f>'[3]Tablica Y'!J44</f>
        <v>856.24299999999994</v>
      </c>
    </row>
    <row r="39" spans="1:9">
      <c r="A39" s="40" t="str">
        <f>'[3]Tablica Y'!B45</f>
        <v>pozostałe</v>
      </c>
      <c r="B39" s="41" t="str">
        <f>'[3]Tablica Y'!C45</f>
        <v>mln zł</v>
      </c>
      <c r="C39" s="107">
        <f>'[3]Tablica Y'!D45</f>
        <v>793.93200000000002</v>
      </c>
      <c r="D39" s="107">
        <f>'[3]Tablica Y'!E45</f>
        <v>527.66359999999997</v>
      </c>
      <c r="E39" s="107">
        <f>'[3]Tablica Y'!F45</f>
        <v>1388.873</v>
      </c>
      <c r="F39" s="107">
        <f>'[3]Tablica Y'!G45</f>
        <v>336.649</v>
      </c>
      <c r="G39" s="107">
        <f>'[3]Tablica Y'!H45</f>
        <v>286.0865</v>
      </c>
      <c r="H39" s="107">
        <f>'[3]Tablica Y'!I45</f>
        <v>229.12783999999999</v>
      </c>
      <c r="I39" s="107">
        <f>'[3]Tablica Y'!J45</f>
        <v>225</v>
      </c>
    </row>
    <row r="40" spans="1:9">
      <c r="A40" s="30" t="str">
        <f>'[3]Tablica Y'!B46</f>
        <v>Wydatki</v>
      </c>
      <c r="B40" s="37" t="str">
        <f>'[3]Tablica Y'!C46</f>
        <v>mln zł</v>
      </c>
      <c r="C40" s="107">
        <f>'[3]Tablica Y'!D46</f>
        <v>12234.486000000001</v>
      </c>
      <c r="D40" s="106">
        <f>'[3]Tablica Y'!E46</f>
        <v>8744.2145</v>
      </c>
      <c r="E40" s="106">
        <f>'[3]Tablica Y'!F46</f>
        <v>9637.1418999999987</v>
      </c>
      <c r="F40" s="106">
        <f>'[3]Tablica Y'!G46</f>
        <v>11053.5093</v>
      </c>
      <c r="G40" s="106">
        <f>'[3]Tablica Y'!H46</f>
        <v>11095.238278000001</v>
      </c>
      <c r="H40" s="106">
        <f>'[3]Tablica Y'!I46</f>
        <v>10214.1206</v>
      </c>
      <c r="I40" s="106">
        <f>'[3]Tablica Y'!J46</f>
        <v>12238.065000000001</v>
      </c>
    </row>
    <row r="41" spans="1:9">
      <c r="A41" s="40" t="str">
        <f>'[3]Tablica Y'!B47</f>
        <v>zasiłki dla bezrobotnych łącznie ze składkami</v>
      </c>
      <c r="B41" s="41" t="str">
        <f>'[3]Tablica Y'!C47</f>
        <v>mln zł</v>
      </c>
      <c r="C41" s="107">
        <f>'[3]Tablica Y'!D47</f>
        <v>3273.5230000000001</v>
      </c>
      <c r="D41" s="107">
        <f>'[3]Tablica Y'!E47</f>
        <v>3046.5259999999998</v>
      </c>
      <c r="E41" s="107">
        <f>'[3]Tablica Y'!F47</f>
        <v>3395.4816000000001</v>
      </c>
      <c r="F41" s="107">
        <f>'[3]Tablica Y'!G47</f>
        <v>3667.3003999999996</v>
      </c>
      <c r="G41" s="107">
        <f>'[3]Tablica Y'!H47</f>
        <v>2969.4175</v>
      </c>
      <c r="H41" s="107">
        <f>'[3]Tablica Y'!I47</f>
        <v>2422.7269999999999</v>
      </c>
      <c r="I41" s="107">
        <f>'[3]Tablica Y'!J47</f>
        <v>2540.7999999999997</v>
      </c>
    </row>
    <row r="42" spans="1:9">
      <c r="A42" s="40" t="str">
        <f>'[3]Tablica Y'!B48</f>
        <v>Zasiłki przedemerytalne i świadczenia przedemerytalne</v>
      </c>
      <c r="B42" s="41" t="str">
        <f>'[3]Tablica Y'!C48</f>
        <v>mln zł</v>
      </c>
      <c r="C42" s="107">
        <f>'[3]Tablica Y'!D48</f>
        <v>1617.7140000000002</v>
      </c>
      <c r="D42" s="107">
        <f>'[3]Tablica Y'!E48</f>
        <v>1624.9266</v>
      </c>
      <c r="E42" s="107">
        <f>'[3]Tablica Y'!F48</f>
        <v>1788.3342</v>
      </c>
      <c r="F42" s="107">
        <f>'[3]Tablica Y'!G48</f>
        <v>2134.4847</v>
      </c>
      <c r="G42" s="107">
        <f>'[3]Tablica Y'!H48</f>
        <v>2405.4856</v>
      </c>
      <c r="H42" s="107">
        <f>'[3]Tablica Y'!I48</f>
        <v>2130.9933000000001</v>
      </c>
      <c r="I42" s="107">
        <f>'[3]Tablica Y'!J48</f>
        <v>2460</v>
      </c>
    </row>
    <row r="43" spans="1:9">
      <c r="A43" s="40" t="str">
        <f>'[3]Tablica Y'!B49</f>
        <v>dodatki aktywizacyjne i świadczenia integracyjne</v>
      </c>
      <c r="B43" s="41" t="str">
        <f>'[3]Tablica Y'!C49</f>
        <v>mln zł</v>
      </c>
      <c r="C43" s="107">
        <f>'[3]Tablica Y'!D49</f>
        <v>109.17200000000001</v>
      </c>
      <c r="D43" s="107">
        <f>'[3]Tablica Y'!E49</f>
        <v>120.69240000000001</v>
      </c>
      <c r="E43" s="107">
        <f>'[3]Tablica Y'!F49</f>
        <v>132.9315</v>
      </c>
      <c r="F43" s="107">
        <f>'[3]Tablica Y'!G49</f>
        <v>156.18979999999999</v>
      </c>
      <c r="G43" s="107">
        <f>'[3]Tablica Y'!H49</f>
        <v>156.41649799999999</v>
      </c>
      <c r="H43" s="107">
        <f>'[3]Tablica Y'!I49</f>
        <v>138.96020000000001</v>
      </c>
      <c r="I43" s="107">
        <f>'[3]Tablica Y'!J49</f>
        <v>215.5</v>
      </c>
    </row>
    <row r="44" spans="1:9">
      <c r="A44" s="40" t="str">
        <f>'[3]Tablica Y'!B50</f>
        <v>programy na rzecz promocji zatrudnienia</v>
      </c>
      <c r="B44" s="41" t="str">
        <f>'[3]Tablica Y'!C50</f>
        <v>mln zł</v>
      </c>
      <c r="C44" s="107">
        <f>'[3]Tablica Y'!D50</f>
        <v>6627.3649999999998</v>
      </c>
      <c r="D44" s="107">
        <f>'[3]Tablica Y'!E50</f>
        <v>3339.5085999999997</v>
      </c>
      <c r="E44" s="107">
        <f>'[3]Tablica Y'!F50</f>
        <v>3889.6666</v>
      </c>
      <c r="F44" s="107">
        <f>'[3]Tablica Y'!G50</f>
        <v>4632.9193999999998</v>
      </c>
      <c r="G44" s="107">
        <f>'[3]Tablica Y'!H50</f>
        <v>5052.1564000000008</v>
      </c>
      <c r="H44" s="107">
        <f>'[3]Tablica Y'!I50</f>
        <v>5019.7618000000002</v>
      </c>
      <c r="I44" s="107">
        <f>'[3]Tablica Y'!J50</f>
        <v>6394.2130999999999</v>
      </c>
    </row>
    <row r="45" spans="1:9">
      <c r="A45" s="40" t="str">
        <f>'[3]Tablica Y'!B51</f>
        <v>pozostałe wydatki</v>
      </c>
      <c r="B45" s="41" t="str">
        <f>'[3]Tablica Y'!C51</f>
        <v>mln zł</v>
      </c>
      <c r="C45" s="107">
        <f>'[3]Tablica Y'!D51</f>
        <v>606.71199999999999</v>
      </c>
      <c r="D45" s="107">
        <f>'[3]Tablica Y'!E51</f>
        <v>612.56089999999995</v>
      </c>
      <c r="E45" s="107">
        <f>'[3]Tablica Y'!F51</f>
        <v>430.72800000000001</v>
      </c>
      <c r="F45" s="107">
        <f>'[3]Tablica Y'!G51</f>
        <v>462.61500000000001</v>
      </c>
      <c r="G45" s="107">
        <f>'[3]Tablica Y'!H51</f>
        <v>511.76228000000003</v>
      </c>
      <c r="H45" s="107">
        <f>'[3]Tablica Y'!I51</f>
        <v>501.67830000000004</v>
      </c>
      <c r="I45" s="107">
        <f>'[3]Tablica Y'!J51</f>
        <v>627.55190000000005</v>
      </c>
    </row>
    <row r="46" spans="1:9">
      <c r="A46" s="109" t="str">
        <f>'[3]Tablica Y'!B52</f>
        <v>Wynik</v>
      </c>
      <c r="B46" s="76" t="str">
        <f>'[3]Tablica Y'!C52</f>
        <v>mln zł</v>
      </c>
      <c r="C46" s="112">
        <f>'[3]Tablica Y'!D52</f>
        <v>-1271.9180000000001</v>
      </c>
      <c r="D46" s="110">
        <f>'[3]Tablica Y'!E52</f>
        <v>1742.6203</v>
      </c>
      <c r="E46" s="110">
        <f>'[3]Tablica Y'!F52</f>
        <v>1583.2601</v>
      </c>
      <c r="F46" s="110">
        <f>'[3]Tablica Y'!G52</f>
        <v>-965.98010000000102</v>
      </c>
      <c r="G46" s="110">
        <f>'[3]Tablica Y'!H52</f>
        <v>-160.56827799999601</v>
      </c>
      <c r="H46" s="110">
        <f>'[3]Tablica Y'!I52</f>
        <v>-191.977360000001</v>
      </c>
      <c r="I46" s="110">
        <f>'[3]Tablica Y'!J52</f>
        <v>-956.82200000000091</v>
      </c>
    </row>
    <row r="47" spans="1:9">
      <c r="A47" s="30"/>
      <c r="B47" s="31"/>
      <c r="C47" s="105"/>
      <c r="D47" s="105"/>
      <c r="E47" s="105"/>
      <c r="F47" s="105"/>
      <c r="G47" s="105"/>
      <c r="H47" s="105"/>
      <c r="I47" s="105"/>
    </row>
    <row r="48" spans="1:9" ht="15">
      <c r="A48" s="214" t="str">
        <f>'[3]Tablica Y'!B54</f>
        <v>NARODOWY FUNDUSZ ZDROWIA</v>
      </c>
      <c r="B48" s="215"/>
      <c r="C48" s="215"/>
      <c r="D48" s="215"/>
      <c r="E48" s="215"/>
      <c r="F48" s="215"/>
      <c r="G48" s="215"/>
      <c r="H48" s="215"/>
      <c r="I48" s="215"/>
    </row>
    <row r="49" spans="1:9">
      <c r="A49" s="68"/>
      <c r="B49" s="69"/>
      <c r="C49" s="115">
        <f>'[3]Tablica Y'!D55</f>
        <v>40179</v>
      </c>
      <c r="D49" s="115">
        <f>'[3]Tablica Y'!E55</f>
        <v>40544</v>
      </c>
      <c r="E49" s="115">
        <f>'[3]Tablica Y'!F55</f>
        <v>40909</v>
      </c>
      <c r="F49" s="115">
        <f>'[3]Tablica Y'!G55</f>
        <v>41275</v>
      </c>
      <c r="G49" s="115">
        <f>'[3]Tablica Y'!H55</f>
        <v>41640</v>
      </c>
      <c r="H49" s="115">
        <f>'[3]Tablica Y'!I55</f>
        <v>42005</v>
      </c>
      <c r="I49" s="115">
        <f>'[3]Tablica Y'!J55</f>
        <v>42370</v>
      </c>
    </row>
    <row r="50" spans="1:9">
      <c r="A50" s="30" t="str">
        <f>'[3]Tablica Y'!B56</f>
        <v>Przychody</v>
      </c>
      <c r="B50" s="37" t="str">
        <f>'[3]Tablica Y'!C56</f>
        <v>mln zł</v>
      </c>
      <c r="C50" s="106">
        <f>'[3]Tablica Y'!D56</f>
        <v>57586.055</v>
      </c>
      <c r="D50" s="106">
        <f>'[3]Tablica Y'!E56</f>
        <v>60723.160615000001</v>
      </c>
      <c r="E50" s="106">
        <f>'[3]Tablica Y'!F56</f>
        <v>62957.780980000003</v>
      </c>
      <c r="F50" s="106">
        <f>'[3]Tablica Y'!G56</f>
        <v>66726.668999999994</v>
      </c>
      <c r="G50" s="106">
        <f>'[3]Tablica Y'!H56</f>
        <v>66964.467400000009</v>
      </c>
      <c r="H50" s="106">
        <f>'[3]Tablica Y'!I56</f>
        <v>70040.16403</v>
      </c>
      <c r="I50" s="106">
        <f>'[3]Tablica Y'!J56</f>
        <v>72713.054999999993</v>
      </c>
    </row>
    <row r="51" spans="1:9">
      <c r="A51" s="40" t="str">
        <f>'[3]Tablica Y'!B57</f>
        <v>ze składek</v>
      </c>
      <c r="B51" s="41" t="str">
        <f>'[3]Tablica Y'!C57</f>
        <v>mln zł</v>
      </c>
      <c r="C51" s="107">
        <f>'[3]Tablica Y'!D57</f>
        <v>55237.574999999997</v>
      </c>
      <c r="D51" s="107">
        <f>'[3]Tablica Y'!E57</f>
        <v>58378.719290000001</v>
      </c>
      <c r="E51" s="107">
        <f>'[3]Tablica Y'!F57</f>
        <v>60402.256049999996</v>
      </c>
      <c r="F51" s="107">
        <f>'[3]Tablica Y'!G57</f>
        <v>64337.866000000002</v>
      </c>
      <c r="G51" s="107">
        <f>'[3]Tablica Y'!H57</f>
        <v>64562.979929999994</v>
      </c>
      <c r="H51" s="107">
        <f>'[3]Tablica Y'!I57</f>
        <v>67061.3266</v>
      </c>
      <c r="I51" s="107">
        <f>'[3]Tablica Y'!J57</f>
        <v>69458.290999999997</v>
      </c>
    </row>
    <row r="52" spans="1:9">
      <c r="A52" s="40" t="str">
        <f>'[3]Tablica Y'!B58</f>
        <v>pozostałe z działalności</v>
      </c>
      <c r="B52" s="41" t="str">
        <f>'[3]Tablica Y'!C58</f>
        <v>mln zł</v>
      </c>
      <c r="C52" s="107">
        <f>'[3]Tablica Y'!D58</f>
        <v>2021.8950000000002</v>
      </c>
      <c r="D52" s="107">
        <f>'[3]Tablica Y'!E58</f>
        <v>2102.8206250000003</v>
      </c>
      <c r="E52" s="107">
        <f>'[3]Tablica Y'!F58</f>
        <v>2231.58518</v>
      </c>
      <c r="F52" s="107">
        <f>'[3]Tablica Y'!G58</f>
        <v>2205.6480000000001</v>
      </c>
      <c r="G52" s="107">
        <f>'[3]Tablica Y'!H58</f>
        <v>2069.9874299999997</v>
      </c>
      <c r="H52" s="107">
        <f>'[3]Tablica Y'!I58</f>
        <v>2640.6899600000002</v>
      </c>
      <c r="I52" s="107">
        <f>'[3]Tablica Y'!J58</f>
        <v>2929.9610000000002</v>
      </c>
    </row>
    <row r="53" spans="1:9">
      <c r="A53" s="40" t="str">
        <f>'[3]Tablica Y'!B59</f>
        <v>pozostałe przychody</v>
      </c>
      <c r="B53" s="41" t="str">
        <f>'[3]Tablica Y'!C59</f>
        <v>mln zł</v>
      </c>
      <c r="C53" s="107">
        <f>'[3]Tablica Y'!D59</f>
        <v>155.40799999999999</v>
      </c>
      <c r="D53" s="107">
        <f>'[3]Tablica Y'!E59</f>
        <v>94.662029999999987</v>
      </c>
      <c r="E53" s="107">
        <f>'[3]Tablica Y'!F59</f>
        <v>166.15783000000002</v>
      </c>
      <c r="F53" s="107">
        <f>'[3]Tablica Y'!G59</f>
        <v>93.040999999999997</v>
      </c>
      <c r="G53" s="107">
        <f>'[3]Tablica Y'!H59</f>
        <v>230.83943000000002</v>
      </c>
      <c r="H53" s="107">
        <f>'[3]Tablica Y'!I59</f>
        <v>248.93671000000001</v>
      </c>
      <c r="I53" s="107">
        <f>'[3]Tablica Y'!J59</f>
        <v>246.048</v>
      </c>
    </row>
    <row r="54" spans="1:9">
      <c r="A54" s="40" t="str">
        <f>'[3]Tablica Y'!B60</f>
        <v>przychody finansowe</v>
      </c>
      <c r="B54" s="41" t="str">
        <f>'[3]Tablica Y'!C60</f>
        <v>mln zł</v>
      </c>
      <c r="C54" s="107">
        <f>'[3]Tablica Y'!D60</f>
        <v>171.17699999999999</v>
      </c>
      <c r="D54" s="106">
        <f>'[3]Tablica Y'!E60</f>
        <v>146.95867000000001</v>
      </c>
      <c r="E54" s="106">
        <f>'[3]Tablica Y'!F60</f>
        <v>157.78191999999999</v>
      </c>
      <c r="F54" s="106">
        <f>'[3]Tablica Y'!G60</f>
        <v>90.114000000000004</v>
      </c>
      <c r="G54" s="106">
        <f>'[3]Tablica Y'!H60</f>
        <v>100.66060999999999</v>
      </c>
      <c r="H54" s="106">
        <f>'[3]Tablica Y'!I60</f>
        <v>89.210759999999993</v>
      </c>
      <c r="I54" s="106">
        <f>'[3]Tablica Y'!J60</f>
        <v>78.75500000000001</v>
      </c>
    </row>
    <row r="55" spans="1:9">
      <c r="A55" s="30" t="str">
        <f>'[3]Tablica Y'!B61</f>
        <v xml:space="preserve">Koszty </v>
      </c>
      <c r="B55" s="37" t="str">
        <f>'[3]Tablica Y'!C61</f>
        <v>mln zł</v>
      </c>
      <c r="C55" s="107">
        <f>'[3]Tablica Y'!D61</f>
        <v>59325.75</v>
      </c>
      <c r="D55" s="107">
        <f>'[3]Tablica Y'!E61</f>
        <v>60923.070740000003</v>
      </c>
      <c r="E55" s="107">
        <f>'[3]Tablica Y'!F61</f>
        <v>62672.39935</v>
      </c>
      <c r="F55" s="107">
        <f>'[3]Tablica Y'!G61</f>
        <v>66982.803</v>
      </c>
      <c r="G55" s="107">
        <f>'[3]Tablica Y'!H61</f>
        <v>68165.434999999998</v>
      </c>
      <c r="H55" s="107">
        <f>'[3]Tablica Y'!I61</f>
        <v>69039.829589999994</v>
      </c>
      <c r="I55" s="107">
        <f>'[3]Tablica Y'!J61</f>
        <v>75068.716</v>
      </c>
    </row>
    <row r="56" spans="1:9">
      <c r="A56" s="40" t="str">
        <f>'[3]Tablica Y'!B62</f>
        <v>świadczeń zdrowotnych</v>
      </c>
      <c r="B56" s="41" t="str">
        <f>'[3]Tablica Y'!C62</f>
        <v>mln zł</v>
      </c>
      <c r="C56" s="107">
        <f>'[3]Tablica Y'!D62</f>
        <v>56643.909999999996</v>
      </c>
      <c r="D56" s="107">
        <f>'[3]Tablica Y'!E62</f>
        <v>58224.321759999999</v>
      </c>
      <c r="E56" s="107">
        <f>'[3]Tablica Y'!F62</f>
        <v>59875.547169999998</v>
      </c>
      <c r="F56" s="107">
        <f>'[3]Tablica Y'!G62</f>
        <v>63873.538</v>
      </c>
      <c r="G56" s="107">
        <f>'[3]Tablica Y'!H62</f>
        <v>64517.195</v>
      </c>
      <c r="H56" s="107">
        <f>'[3]Tablica Y'!I62</f>
        <v>66257.878140000001</v>
      </c>
      <c r="I56" s="107">
        <f>'[3]Tablica Y'!J62</f>
        <v>71714.145999999993</v>
      </c>
    </row>
    <row r="57" spans="1:9">
      <c r="A57" s="40" t="str">
        <f>'[3]Tablica Y'!B63</f>
        <v>pozostałe koszty realizacji zadań</v>
      </c>
      <c r="B57" s="41" t="str">
        <f>'[3]Tablica Y'!C63</f>
        <v>mln zł</v>
      </c>
      <c r="C57" s="107">
        <f>'[3]Tablica Y'!D63</f>
        <v>1726.0420000000001</v>
      </c>
      <c r="D57" s="107">
        <f>'[3]Tablica Y'!E63</f>
        <v>1758.4708899999998</v>
      </c>
      <c r="E57" s="107">
        <f>'[3]Tablica Y'!F63</f>
        <v>1823.6910600000001</v>
      </c>
      <c r="F57" s="107">
        <f>'[3]Tablica Y'!G63</f>
        <v>1836.2940000000001</v>
      </c>
      <c r="G57" s="107">
        <f>'[3]Tablica Y'!H63</f>
        <v>2474.752</v>
      </c>
      <c r="H57" s="107">
        <f>'[3]Tablica Y'!I63</f>
        <v>1844.3554300000001</v>
      </c>
      <c r="I57" s="107">
        <f>'[3]Tablica Y'!J63</f>
        <v>1995.9490000000001</v>
      </c>
    </row>
    <row r="58" spans="1:9">
      <c r="A58" s="40" t="str">
        <f>'[3]Tablica Y'!B64</f>
        <v>koszty administracyjne</v>
      </c>
      <c r="B58" s="41" t="str">
        <f>'[3]Tablica Y'!C64</f>
        <v>mln zł</v>
      </c>
      <c r="C58" s="107">
        <f>'[3]Tablica Y'!D64</f>
        <v>576.04</v>
      </c>
      <c r="D58" s="107">
        <f>'[3]Tablica Y'!E64</f>
        <v>586.52263000000005</v>
      </c>
      <c r="E58" s="107">
        <f>'[3]Tablica Y'!F64</f>
        <v>609.37589000000003</v>
      </c>
      <c r="F58" s="107">
        <f>'[3]Tablica Y'!G64</f>
        <v>689.13699999999994</v>
      </c>
      <c r="G58" s="107">
        <f>'[3]Tablica Y'!H64</f>
        <v>704.62</v>
      </c>
      <c r="H58" s="107">
        <f>'[3]Tablica Y'!I64</f>
        <v>627.47112000000004</v>
      </c>
      <c r="I58" s="107">
        <f>'[3]Tablica Y'!J64</f>
        <v>735.91300000000001</v>
      </c>
    </row>
    <row r="59" spans="1:9">
      <c r="A59" s="40" t="str">
        <f>'[3]Tablica Y'!B65</f>
        <v>pozostałe koszty</v>
      </c>
      <c r="B59" s="41" t="str">
        <f>'[3]Tablica Y'!C65</f>
        <v>mln zł</v>
      </c>
      <c r="C59" s="107">
        <f>'[3]Tablica Y'!D65</f>
        <v>360.14499999999998</v>
      </c>
      <c r="D59" s="107">
        <f>'[3]Tablica Y'!E65</f>
        <v>310.24110999999999</v>
      </c>
      <c r="E59" s="107">
        <f>'[3]Tablica Y'!F65</f>
        <v>334.21827999999999</v>
      </c>
      <c r="F59" s="107">
        <f>'[3]Tablica Y'!G65</f>
        <v>467.94299999999998</v>
      </c>
      <c r="G59" s="107">
        <f>'[3]Tablica Y'!H65</f>
        <v>388.49099999999999</v>
      </c>
      <c r="H59" s="107">
        <f>'[3]Tablica Y'!I65</f>
        <v>275.13114000000002</v>
      </c>
      <c r="I59" s="107">
        <f>'[3]Tablica Y'!J65</f>
        <v>512.28399999999999</v>
      </c>
    </row>
    <row r="60" spans="1:9">
      <c r="A60" s="40" t="str">
        <f>'[3]Tablica Y'!B66</f>
        <v>koszty finansowe</v>
      </c>
      <c r="B60" s="41" t="str">
        <f>'[3]Tablica Y'!C66</f>
        <v>mln zł</v>
      </c>
      <c r="C60" s="107">
        <f>'[3]Tablica Y'!D66</f>
        <v>19.613</v>
      </c>
      <c r="D60" s="107">
        <f>'[3]Tablica Y'!E66</f>
        <v>43.51435</v>
      </c>
      <c r="E60" s="107">
        <f>'[3]Tablica Y'!F66</f>
        <v>29.566950000000002</v>
      </c>
      <c r="F60" s="107">
        <f>'[3]Tablica Y'!G66</f>
        <v>115.89099999999999</v>
      </c>
      <c r="G60" s="107">
        <f>'[3]Tablica Y'!H66</f>
        <v>80.37700000000001</v>
      </c>
      <c r="H60" s="107">
        <f>'[3]Tablica Y'!I66</f>
        <v>34.993760000000002</v>
      </c>
      <c r="I60" s="107">
        <f>'[3]Tablica Y'!J66</f>
        <v>110.42399999999999</v>
      </c>
    </row>
    <row r="61" spans="1:9">
      <c r="A61" s="109" t="str">
        <f>'[3]Tablica Y'!B67</f>
        <v>Wynik</v>
      </c>
      <c r="B61" s="76" t="str">
        <f>'[3]Tablica Y'!C67</f>
        <v>mln zł</v>
      </c>
      <c r="C61" s="112">
        <f>'[3]Tablica Y'!D67</f>
        <v>-1739.6949999999999</v>
      </c>
      <c r="D61" s="110">
        <f>'[3]Tablica Y'!E67</f>
        <v>-199.91012499999499</v>
      </c>
      <c r="E61" s="110">
        <f>'[3]Tablica Y'!F67</f>
        <v>285.38162999999599</v>
      </c>
      <c r="F61" s="110">
        <f>'[3]Tablica Y'!G67</f>
        <v>-256.13400000003099</v>
      </c>
      <c r="G61" s="110">
        <f>'[3]Tablica Y'!H67</f>
        <v>-1200.9675999999999</v>
      </c>
      <c r="H61" s="110">
        <f>'[3]Tablica Y'!I67</f>
        <v>1000.3344399999901</v>
      </c>
      <c r="I61" s="110">
        <f>'[3]Tablica Y'!J67</f>
        <v>-2355.6609999999696</v>
      </c>
    </row>
    <row r="62" spans="1:9">
      <c r="A62" s="30"/>
      <c r="B62" s="31"/>
      <c r="C62" s="105"/>
      <c r="D62" s="105"/>
      <c r="E62" s="105"/>
      <c r="F62" s="105"/>
      <c r="G62" s="105"/>
      <c r="H62" s="105"/>
      <c r="I62" s="105"/>
    </row>
    <row r="63" spans="1:9" ht="15.75">
      <c r="A63" s="210" t="str">
        <f>'[3]Tablica Y'!B69</f>
        <v>TAB. 15.    PODSTAWOWE DANE Z ZAKRESU FINANSÓW PUBLICZNYCH (PAŃSTWOWE FUNDUSZE CELOWE)</v>
      </c>
      <c r="B63" s="210"/>
      <c r="C63" s="210"/>
      <c r="D63" s="210"/>
      <c r="E63" s="210"/>
      <c r="F63" s="210"/>
      <c r="G63" s="210"/>
      <c r="H63" s="210"/>
      <c r="I63" s="224"/>
    </row>
    <row r="64" spans="1:9">
      <c r="A64" s="30"/>
      <c r="B64" s="31"/>
      <c r="C64" s="105"/>
      <c r="D64" s="105"/>
      <c r="E64" s="105"/>
      <c r="F64" s="105"/>
      <c r="G64" s="105"/>
      <c r="H64" s="105"/>
      <c r="I64" s="105"/>
    </row>
    <row r="65" spans="1:9" ht="15">
      <c r="A65" s="214" t="str">
        <f>'[3]Tablica Y'!B71</f>
        <v>FUNDUSZ UBEZPIECZEŃ SPOŁECZNYCH</v>
      </c>
      <c r="B65" s="215"/>
      <c r="C65" s="215"/>
      <c r="D65" s="215"/>
      <c r="E65" s="215"/>
      <c r="F65" s="215"/>
      <c r="G65" s="215"/>
      <c r="H65" s="215"/>
      <c r="I65" s="215"/>
    </row>
    <row r="66" spans="1:9">
      <c r="A66" s="68"/>
      <c r="B66" s="69"/>
      <c r="C66" s="115">
        <f>'[3]Tablica Y'!D72</f>
        <v>40179</v>
      </c>
      <c r="D66" s="115">
        <f>'[3]Tablica Y'!E72</f>
        <v>40544</v>
      </c>
      <c r="E66" s="115">
        <f>'[3]Tablica Y'!F72</f>
        <v>40909</v>
      </c>
      <c r="F66" s="115">
        <f>'[3]Tablica Y'!G72</f>
        <v>41275</v>
      </c>
      <c r="G66" s="115">
        <f>'[3]Tablica Y'!H72</f>
        <v>41640</v>
      </c>
      <c r="H66" s="115">
        <f>'[3]Tablica Y'!I72</f>
        <v>42005</v>
      </c>
      <c r="I66" s="115">
        <f>'[3]Tablica Y'!J72</f>
        <v>42370</v>
      </c>
    </row>
    <row r="67" spans="1:9">
      <c r="A67" s="30" t="str">
        <f>'[3]Tablica Y'!B73</f>
        <v>Przychody</v>
      </c>
      <c r="B67" s="37" t="str">
        <f>'[3]Tablica Y'!C73</f>
        <v>r/r</v>
      </c>
      <c r="C67" s="106">
        <f>'[3]Tablica Y'!D73</f>
        <v>4.2620736849199972</v>
      </c>
      <c r="D67" s="107">
        <f>'[3]Tablica Y'!E73</f>
        <v>3.3998266055764219</v>
      </c>
      <c r="E67" s="107">
        <f>'[3]Tablica Y'!F73</f>
        <v>8.7767128760014828</v>
      </c>
      <c r="F67" s="107">
        <f>'[3]Tablica Y'!G73</f>
        <v>4.1676139551039881</v>
      </c>
      <c r="G67" s="107">
        <f>'[3]Tablica Y'!H73</f>
        <v>4.1980139526043558</v>
      </c>
      <c r="H67" s="107">
        <f>'[3]Tablica Y'!I73</f>
        <v>9.1315793299046533</v>
      </c>
      <c r="I67" s="107">
        <f>'[3]Tablica Y'!J73</f>
        <v>6.3416842832812961</v>
      </c>
    </row>
    <row r="68" spans="1:9">
      <c r="A68" s="40" t="str">
        <f>'[3]Tablica Y'!B74</f>
        <v>ze składek</v>
      </c>
      <c r="B68" s="41" t="str">
        <f>'[3]Tablica Y'!C74</f>
        <v>r/r</v>
      </c>
      <c r="C68" s="107">
        <f>'[3]Tablica Y'!D74</f>
        <v>11.605808849680926</v>
      </c>
      <c r="D68" s="107">
        <f>'[3]Tablica Y'!E74</f>
        <v>12.416047708333451</v>
      </c>
      <c r="E68" s="107">
        <f>'[3]Tablica Y'!F74</f>
        <v>7.9172505165266926</v>
      </c>
      <c r="F68" s="107">
        <f>'[3]Tablica Y'!G74</f>
        <v>4.604211412676662</v>
      </c>
      <c r="G68" s="107">
        <f>'[3]Tablica Y'!H74</f>
        <v>5.2221360426275538</v>
      </c>
      <c r="H68" s="107">
        <f>'[3]Tablica Y'!I74</f>
        <v>6.3032974722962081</v>
      </c>
      <c r="I68" s="107">
        <f>'[3]Tablica Y'!J74</f>
        <v>6.6448025359919143</v>
      </c>
    </row>
    <row r="69" spans="1:9">
      <c r="A69" s="40" t="str">
        <f>'[3]Tablica Y'!B75</f>
        <v>dotacje z budżetu</v>
      </c>
      <c r="B69" s="41" t="str">
        <f>'[3]Tablica Y'!C75</f>
        <v>r/r</v>
      </c>
      <c r="C69" s="107">
        <f>'[3]Tablica Y'!D75</f>
        <v>13.070465511301421</v>
      </c>
      <c r="D69" s="107">
        <f>'[3]Tablica Y'!E75</f>
        <v>-7.4761818213439994</v>
      </c>
      <c r="E69" s="107">
        <f>'[3]Tablica Y'!F75</f>
        <v>56.692989062140356</v>
      </c>
      <c r="F69" s="107">
        <f>'[3]Tablica Y'!G75</f>
        <v>289.73579274951737</v>
      </c>
      <c r="G69" s="107">
        <f>'[3]Tablica Y'!H75</f>
        <v>0.65526186385831409</v>
      </c>
      <c r="H69" s="107">
        <f>'[3]Tablica Y'!I75</f>
        <v>18.393681627380218</v>
      </c>
      <c r="I69" s="107">
        <f>'[3]Tablica Y'!J75</f>
        <v>4.9656908321519921</v>
      </c>
    </row>
    <row r="70" spans="1:9">
      <c r="A70" s="40" t="str">
        <f>'[3]Tablica Y'!B76</f>
        <v>refundacja z tytułu przekazania składek do OFE</v>
      </c>
      <c r="B70" s="41" t="str">
        <f>'[3]Tablica Y'!C76</f>
        <v>r/r</v>
      </c>
      <c r="C70" s="107">
        <f>'[3]Tablica Y'!D76</f>
        <v>-75.644596580074406</v>
      </c>
      <c r="D70" s="107">
        <f>'[3]Tablica Y'!E76</f>
        <v>-73.944676180945095</v>
      </c>
      <c r="E70" s="107">
        <f>'[3]Tablica Y'!F76</f>
        <v>-48.078125115394386</v>
      </c>
      <c r="F70" s="107">
        <f>'[3]Tablica Y'!G76</f>
        <v>10.38195810622291</v>
      </c>
      <c r="G70" s="107">
        <f>'[3]Tablica Y'!H76</f>
        <v>4.3703993685061562</v>
      </c>
      <c r="H70" s="107">
        <f>'[3]Tablica Y'!I76</f>
        <v>14.212361697806955</v>
      </c>
      <c r="I70" s="107">
        <f>'[3]Tablica Y'!J76</f>
        <v>-0.61575940642964611</v>
      </c>
    </row>
    <row r="71" spans="1:9">
      <c r="A71" s="40" t="str">
        <f>'[3]Tablica Y'!B77</f>
        <v>pozostałe</v>
      </c>
      <c r="B71" s="41" t="str">
        <f>'[3]Tablica Y'!C77</f>
        <v>r/r</v>
      </c>
      <c r="C71" s="107">
        <f>'[3]Tablica Y'!D77</f>
        <v>-32.512805838493961</v>
      </c>
      <c r="D71" s="107">
        <f>'[3]Tablica Y'!E77</f>
        <v>33.46029032394776</v>
      </c>
      <c r="E71" s="107">
        <f>'[3]Tablica Y'!F77</f>
        <v>51.620385355143895</v>
      </c>
      <c r="F71" s="107">
        <f>'[3]Tablica Y'!G77</f>
        <v>-73.605742230075435</v>
      </c>
      <c r="G71" s="107">
        <f>'[3]Tablica Y'!H77</f>
        <v>7.874608150470209</v>
      </c>
      <c r="H71" s="107">
        <f>'[3]Tablica Y'!I77</f>
        <v>19.774762114525515</v>
      </c>
      <c r="I71" s="107">
        <f>'[3]Tablica Y'!J77</f>
        <v>13.672509600932671</v>
      </c>
    </row>
    <row r="72" spans="1:9">
      <c r="A72" s="30" t="str">
        <f>'[3]Tablica Y'!B78</f>
        <v xml:space="preserve">Koszty </v>
      </c>
      <c r="B72" s="37" t="str">
        <f>'[3]Tablica Y'!C78</f>
        <v>r/r</v>
      </c>
      <c r="C72" s="106">
        <f>'[3]Tablica Y'!D78</f>
        <v>4.14784218870156</v>
      </c>
      <c r="D72" s="107">
        <f>'[3]Tablica Y'!E78</f>
        <v>3.4944641129727358</v>
      </c>
      <c r="E72" s="107">
        <f>'[3]Tablica Y'!F78</f>
        <v>4.4211635458772207</v>
      </c>
      <c r="F72" s="107">
        <f>'[3]Tablica Y'!G78</f>
        <v>7.5409618979224433</v>
      </c>
      <c r="G72" s="107">
        <f>'[3]Tablica Y'!H78</f>
        <v>3.9350807665995262</v>
      </c>
      <c r="H72" s="107">
        <f>'[3]Tablica Y'!I78</f>
        <v>2.743858249433373</v>
      </c>
      <c r="I72" s="107">
        <f>'[3]Tablica Y'!J78</f>
        <v>2.3111990875687667</v>
      </c>
    </row>
    <row r="73" spans="1:9">
      <c r="A73" s="40" t="str">
        <f>'[3]Tablica Y'!B79</f>
        <v>na rzecz ludności</v>
      </c>
      <c r="B73" s="41" t="str">
        <f>'[3]Tablica Y'!C79</f>
        <v>r/r</v>
      </c>
      <c r="C73" s="107">
        <f>'[3]Tablica Y'!D79</f>
        <v>4.3160245641391555</v>
      </c>
      <c r="D73" s="107">
        <f>'[3]Tablica Y'!E79</f>
        <v>3.5940601629491482</v>
      </c>
      <c r="E73" s="107">
        <f>'[3]Tablica Y'!F79</f>
        <v>4.1804974190409894</v>
      </c>
      <c r="F73" s="107">
        <f>'[3]Tablica Y'!G79</f>
        <v>4.4172518141402719</v>
      </c>
      <c r="G73" s="107">
        <f>'[3]Tablica Y'!H79</f>
        <v>3.896640896563099</v>
      </c>
      <c r="H73" s="107">
        <f>'[3]Tablica Y'!I79</f>
        <v>2.7301725557547911</v>
      </c>
      <c r="I73" s="107">
        <f>'[3]Tablica Y'!J79</f>
        <v>2.6049618470000269</v>
      </c>
    </row>
    <row r="74" spans="1:9">
      <c r="A74" s="40" t="str">
        <f>'[3]Tablica Y'!B80</f>
        <v>emerytury i renty</v>
      </c>
      <c r="B74" s="41" t="str">
        <f>'[3]Tablica Y'!C80</f>
        <v>r/r</v>
      </c>
      <c r="C74" s="107" t="str">
        <f>'[3]Tablica Y'!D80</f>
        <v>b.d.</v>
      </c>
      <c r="D74" s="107" t="str">
        <f>'[3]Tablica Y'!E80</f>
        <v>b.d.</v>
      </c>
      <c r="E74" s="107" t="str">
        <f>'[3]Tablica Y'!F80</f>
        <v>b.d.</v>
      </c>
      <c r="F74" s="107" t="str">
        <f>'[3]Tablica Y'!G80</f>
        <v>b.d.</v>
      </c>
      <c r="G74" s="107" t="str">
        <f>'[3]Tablica Y'!H80</f>
        <v>b.d.</v>
      </c>
      <c r="H74" s="107" t="str">
        <f>'[3]Tablica Y'!I80</f>
        <v>b.d.</v>
      </c>
      <c r="I74" s="107" t="str">
        <f>'[3]Tablica Y'!J80</f>
        <v>b.d.</v>
      </c>
    </row>
    <row r="75" spans="1:9">
      <c r="A75" s="40" t="str">
        <f>'[3]Tablica Y'!B81</f>
        <v>pozostałe świadczenia</v>
      </c>
      <c r="B75" s="41" t="str">
        <f>'[3]Tablica Y'!C81</f>
        <v>r/r</v>
      </c>
      <c r="C75" s="107" t="str">
        <f>'[3]Tablica Y'!D81</f>
        <v>b.d.</v>
      </c>
      <c r="D75" s="107" t="str">
        <f>'[3]Tablica Y'!E81</f>
        <v>b.d.</v>
      </c>
      <c r="E75" s="107" t="str">
        <f>'[3]Tablica Y'!F81</f>
        <v>b.d.</v>
      </c>
      <c r="F75" s="107" t="str">
        <f>'[3]Tablica Y'!G81</f>
        <v>b.d.</v>
      </c>
      <c r="G75" s="107" t="str">
        <f>'[3]Tablica Y'!H81</f>
        <v>b.d.</v>
      </c>
      <c r="H75" s="107" t="str">
        <f>'[3]Tablica Y'!I81</f>
        <v>b.d.</v>
      </c>
      <c r="I75" s="107" t="str">
        <f>'[3]Tablica Y'!J81</f>
        <v>b.d.</v>
      </c>
    </row>
    <row r="76" spans="1:9">
      <c r="A76" s="40" t="str">
        <f>'[3]Tablica Y'!B82</f>
        <v>odpis na ZUS</v>
      </c>
      <c r="B76" s="41" t="str">
        <f>'[3]Tablica Y'!C82</f>
        <v>r/r</v>
      </c>
      <c r="C76" s="107">
        <f>'[3]Tablica Y'!D82</f>
        <v>0</v>
      </c>
      <c r="D76" s="107">
        <f>'[3]Tablica Y'!E82</f>
        <v>0</v>
      </c>
      <c r="E76" s="107">
        <f>'[3]Tablica Y'!F82</f>
        <v>0</v>
      </c>
      <c r="F76" s="107">
        <f>'[3]Tablica Y'!G82</f>
        <v>0</v>
      </c>
      <c r="G76" s="107">
        <f>'[3]Tablica Y'!H82</f>
        <v>4.1690962099125102</v>
      </c>
      <c r="H76" s="107">
        <f>'[3]Tablica Y'!I82</f>
        <v>4.1690962099125244</v>
      </c>
      <c r="I76" s="107">
        <f>'[3]Tablica Y'!J82</f>
        <v>4.1690962099125528</v>
      </c>
    </row>
    <row r="77" spans="1:9">
      <c r="A77" s="58" t="str">
        <f>'[3]Tablica Y'!B83</f>
        <v>bieżące</v>
      </c>
      <c r="B77" s="53" t="str">
        <f>'[3]Tablica Y'!C83</f>
        <v>r/r</v>
      </c>
      <c r="C77" s="112">
        <f>'[3]Tablica Y'!D83</f>
        <v>-54.236278502756754</v>
      </c>
      <c r="D77" s="112">
        <f>'[3]Tablica Y'!E83</f>
        <v>-20.588609833745991</v>
      </c>
      <c r="E77" s="112">
        <f>'[3]Tablica Y'!F83</f>
        <v>222.50223079358682</v>
      </c>
      <c r="F77" s="112">
        <f>'[3]Tablica Y'!G83</f>
        <v>297.50365649714121</v>
      </c>
      <c r="G77" s="112">
        <f>'[3]Tablica Y'!H83</f>
        <v>53.94884213712723</v>
      </c>
      <c r="H77" s="112">
        <f>'[3]Tablica Y'!I83</f>
        <v>-7.1146033782338947</v>
      </c>
      <c r="I77" s="112">
        <f>'[3]Tablica Y'!J83</f>
        <v>-69.274949683373436</v>
      </c>
    </row>
    <row r="78" spans="1:9">
      <c r="A78" s="30"/>
      <c r="B78" s="31"/>
      <c r="C78" s="105"/>
      <c r="D78" s="105"/>
      <c r="E78" s="105"/>
      <c r="F78" s="105"/>
      <c r="G78" s="105"/>
      <c r="H78" s="105"/>
      <c r="I78" s="105"/>
    </row>
    <row r="79" spans="1:9" ht="15">
      <c r="A79" s="214" t="str">
        <f>'[3]Tablica Y'!B85</f>
        <v>FUNDUSZ EMERYTALNO - RENTOWY</v>
      </c>
      <c r="B79" s="215"/>
      <c r="C79" s="215"/>
      <c r="D79" s="215"/>
      <c r="E79" s="215"/>
      <c r="F79" s="215"/>
      <c r="G79" s="215"/>
      <c r="H79" s="215"/>
      <c r="I79" s="215"/>
    </row>
    <row r="80" spans="1:9">
      <c r="A80" s="68"/>
      <c r="B80" s="69"/>
      <c r="C80" s="115">
        <f>'[3]Tablica Y'!D86</f>
        <v>40179</v>
      </c>
      <c r="D80" s="115">
        <f>'[3]Tablica Y'!E86</f>
        <v>40544</v>
      </c>
      <c r="E80" s="115">
        <f>'[3]Tablica Y'!F86</f>
        <v>40909</v>
      </c>
      <c r="F80" s="115">
        <f>'[3]Tablica Y'!G86</f>
        <v>41275</v>
      </c>
      <c r="G80" s="115">
        <f>'[3]Tablica Y'!H86</f>
        <v>41640</v>
      </c>
      <c r="H80" s="115">
        <f>'[3]Tablica Y'!I86</f>
        <v>42005</v>
      </c>
      <c r="I80" s="115">
        <f>'[3]Tablica Y'!J86</f>
        <v>42370</v>
      </c>
    </row>
    <row r="81" spans="1:9">
      <c r="A81" s="30" t="str">
        <f>'[3]Tablica Y'!B87</f>
        <v>Przychody</v>
      </c>
      <c r="B81" s="37" t="str">
        <f>'[3]Tablica Y'!C87</f>
        <v>r/r</v>
      </c>
      <c r="C81" s="106">
        <f>'[3]Tablica Y'!D87</f>
        <v>-1.493940124831127</v>
      </c>
      <c r="D81" s="107">
        <f>'[3]Tablica Y'!E87</f>
        <v>2.3085468885112306</v>
      </c>
      <c r="E81" s="107">
        <f>'[3]Tablica Y'!F87</f>
        <v>2.9970828894154948</v>
      </c>
      <c r="F81" s="107">
        <f>'[3]Tablica Y'!G87</f>
        <v>13.290827304501136</v>
      </c>
      <c r="G81" s="107">
        <f>'[3]Tablica Y'!H87</f>
        <v>-9.608527397645716</v>
      </c>
      <c r="H81" s="107">
        <f>'[3]Tablica Y'!I87</f>
        <v>-0.51081230464821203</v>
      </c>
      <c r="I81" s="107">
        <f>'[3]Tablica Y'!J87</f>
        <v>0.15853733574297735</v>
      </c>
    </row>
    <row r="82" spans="1:9">
      <c r="A82" s="40" t="str">
        <f>'[3]Tablica Y'!B88</f>
        <v>ze składek</v>
      </c>
      <c r="B82" s="41" t="str">
        <f>'[3]Tablica Y'!C88</f>
        <v>r/r</v>
      </c>
      <c r="C82" s="107">
        <f>'[3]Tablica Y'!D88</f>
        <v>-2.2316566632165689</v>
      </c>
      <c r="D82" s="107">
        <f>'[3]Tablica Y'!E88</f>
        <v>0.57836022961117806</v>
      </c>
      <c r="E82" s="107">
        <f>'[3]Tablica Y'!F88</f>
        <v>0.77688979888381482</v>
      </c>
      <c r="F82" s="107">
        <f>'[3]Tablica Y'!G88</f>
        <v>0.31081686991083757</v>
      </c>
      <c r="G82" s="107">
        <f>'[3]Tablica Y'!H88</f>
        <v>-0.68632681097129478</v>
      </c>
      <c r="H82" s="107">
        <f>'[3]Tablica Y'!I88</f>
        <v>-3.5654290144727838</v>
      </c>
      <c r="I82" s="107">
        <f>'[3]Tablica Y'!J88</f>
        <v>-2.7064815194090528</v>
      </c>
    </row>
    <row r="83" spans="1:9">
      <c r="A83" s="40" t="str">
        <f>'[3]Tablica Y'!B89</f>
        <v>dotacje z budżetu</v>
      </c>
      <c r="B83" s="41" t="str">
        <f>'[3]Tablica Y'!C89</f>
        <v>r/r</v>
      </c>
      <c r="C83" s="107">
        <f>'[3]Tablica Y'!D89</f>
        <v>-0.39922151160706676</v>
      </c>
      <c r="D83" s="107">
        <f>'[3]Tablica Y'!E89</f>
        <v>2.7348670407611166</v>
      </c>
      <c r="E83" s="107">
        <f>'[3]Tablica Y'!F89</f>
        <v>4.1581175069836434</v>
      </c>
      <c r="F83" s="107">
        <f>'[3]Tablica Y'!G89</f>
        <v>16.156717346700503</v>
      </c>
      <c r="G83" s="107">
        <f>'[3]Tablica Y'!H89</f>
        <v>-11.058847404068104</v>
      </c>
      <c r="H83" s="107">
        <f>'[3]Tablica Y'!I89</f>
        <v>0.29442732767491009</v>
      </c>
      <c r="I83" s="107">
        <f>'[3]Tablica Y'!J89</f>
        <v>0.95028035242927444</v>
      </c>
    </row>
    <row r="84" spans="1:9">
      <c r="A84" s="40" t="str">
        <f>'[3]Tablica Y'!B90</f>
        <v>pozostałe</v>
      </c>
      <c r="B84" s="41" t="str">
        <f>'[3]Tablica Y'!C90</f>
        <v>r/r</v>
      </c>
      <c r="C84" s="107">
        <f>'[3]Tablica Y'!D90</f>
        <v>-8.9688283688370518</v>
      </c>
      <c r="D84" s="107">
        <f>'[3]Tablica Y'!E90</f>
        <v>4.3209628121900323E-2</v>
      </c>
      <c r="E84" s="107">
        <f>'[3]Tablica Y'!F90</f>
        <v>-4.8185315884919078</v>
      </c>
      <c r="F84" s="107">
        <f>'[3]Tablica Y'!G90</f>
        <v>-2.3005411054733713</v>
      </c>
      <c r="G84" s="107">
        <f>'[3]Tablica Y'!H90</f>
        <v>-4.6998354923243397</v>
      </c>
      <c r="H84" s="107">
        <f>'[3]Tablica Y'!I90</f>
        <v>-5.1276568266073639</v>
      </c>
      <c r="I84" s="107">
        <f>'[3]Tablica Y'!J90</f>
        <v>-4.6522355748084152</v>
      </c>
    </row>
    <row r="85" spans="1:9">
      <c r="A85" s="30" t="str">
        <f>'[3]Tablica Y'!B91</f>
        <v xml:space="preserve">Koszty </v>
      </c>
      <c r="B85" s="37" t="str">
        <f>'[3]Tablica Y'!C91</f>
        <v>r/r</v>
      </c>
      <c r="C85" s="106">
        <f>'[3]Tablica Y'!D91</f>
        <v>0.37655687631816193</v>
      </c>
      <c r="D85" s="107">
        <f>'[3]Tablica Y'!E91</f>
        <v>2.6195040815519377</v>
      </c>
      <c r="E85" s="107">
        <f>'[3]Tablica Y'!F91</f>
        <v>2.9611167737280084</v>
      </c>
      <c r="F85" s="107">
        <f>'[3]Tablica Y'!G91</f>
        <v>2.3592221165668548</v>
      </c>
      <c r="G85" s="107">
        <f>'[3]Tablica Y'!H91</f>
        <v>1.5061920522947645</v>
      </c>
      <c r="H85" s="107">
        <f>'[3]Tablica Y'!I91</f>
        <v>-0.61935487498250552</v>
      </c>
      <c r="I85" s="107">
        <f>'[3]Tablica Y'!J91</f>
        <v>0.11224870296527456</v>
      </c>
    </row>
    <row r="86" spans="1:9">
      <c r="A86" s="40" t="str">
        <f>'[3]Tablica Y'!B92</f>
        <v>na rzecz ludności</v>
      </c>
      <c r="B86" s="41" t="str">
        <f>'[3]Tablica Y'!C92</f>
        <v>r/r</v>
      </c>
      <c r="C86" s="107">
        <f>'[3]Tablica Y'!D92</f>
        <v>-13.379631467133493</v>
      </c>
      <c r="D86" s="107">
        <f>'[3]Tablica Y'!E92</f>
        <v>-3.2126178439950905</v>
      </c>
      <c r="E86" s="107">
        <f>'[3]Tablica Y'!F92</f>
        <v>-6.6778842229226854</v>
      </c>
      <c r="F86" s="107">
        <f>'[3]Tablica Y'!G92</f>
        <v>104.00946198813642</v>
      </c>
      <c r="G86" s="107">
        <f>'[3]Tablica Y'!H92</f>
        <v>7.1665547274329953</v>
      </c>
      <c r="H86" s="107">
        <f>'[3]Tablica Y'!I92</f>
        <v>-3.0249995482573127</v>
      </c>
      <c r="I86" s="107">
        <f>'[3]Tablica Y'!J92</f>
        <v>0.4560599557117655</v>
      </c>
    </row>
    <row r="87" spans="1:9">
      <c r="A87" s="40" t="str">
        <f>'[3]Tablica Y'!B93</f>
        <v>emerytury i renty</v>
      </c>
      <c r="B87" s="41" t="str">
        <f>'[3]Tablica Y'!C93</f>
        <v>r/r</v>
      </c>
      <c r="C87" s="107">
        <f>'[3]Tablica Y'!D93</f>
        <v>-3.3746622453111286</v>
      </c>
      <c r="D87" s="107">
        <f>'[3]Tablica Y'!E93</f>
        <v>8.5127064919475259</v>
      </c>
      <c r="E87" s="107">
        <f>'[3]Tablica Y'!F93</f>
        <v>4.3786019553100175</v>
      </c>
      <c r="F87" s="107">
        <f>'[3]Tablica Y'!G93</f>
        <v>4.5360668446703443</v>
      </c>
      <c r="G87" s="107">
        <f>'[3]Tablica Y'!H93</f>
        <v>3.0262818416516382</v>
      </c>
      <c r="H87" s="107">
        <f>'[3]Tablica Y'!I93</f>
        <v>-0.27121073916177352</v>
      </c>
      <c r="I87" s="107">
        <f>'[3]Tablica Y'!J93</f>
        <v>-0.45554955184030632</v>
      </c>
    </row>
    <row r="88" spans="1:9">
      <c r="A88" s="40" t="str">
        <f>'[3]Tablica Y'!B94</f>
        <v>składki na ubezpieczenie zdrowotne z dotacji</v>
      </c>
      <c r="B88" s="41" t="str">
        <f>'[3]Tablica Y'!C94</f>
        <v>r/r</v>
      </c>
      <c r="C88" s="107">
        <f>'[3]Tablica Y'!D94</f>
        <v>9.9650193458828085E-2</v>
      </c>
      <c r="D88" s="107">
        <f>'[3]Tablica Y'!E94</f>
        <v>0.16014088748164568</v>
      </c>
      <c r="E88" s="107">
        <f>'[3]Tablica Y'!F94</f>
        <v>0.19372902124628411</v>
      </c>
      <c r="F88" s="107">
        <f>'[3]Tablica Y'!G94</f>
        <v>0.10758754908250978</v>
      </c>
      <c r="G88" s="107">
        <f>'[3]Tablica Y'!H94</f>
        <v>0.34442354255060081</v>
      </c>
      <c r="H88" s="107">
        <f>'[3]Tablica Y'!I94</f>
        <v>2.0953569622790269E-2</v>
      </c>
      <c r="I88" s="107">
        <f>'[3]Tablica Y'!J94</f>
        <v>0.13323008950327164</v>
      </c>
    </row>
    <row r="89" spans="1:9">
      <c r="A89" s="40" t="str">
        <f>'[3]Tablica Y'!B95</f>
        <v>inne świadczenia na rzecz ludności</v>
      </c>
      <c r="B89" s="41" t="str">
        <f>'[3]Tablica Y'!C95</f>
        <v>r/r</v>
      </c>
      <c r="C89" s="107">
        <f>'[3]Tablica Y'!D95</f>
        <v>-89.768207115169076</v>
      </c>
      <c r="D89" s="107">
        <f>'[3]Tablica Y'!E95</f>
        <v>-54.42836127204373</v>
      </c>
      <c r="E89" s="107">
        <f>'[3]Tablica Y'!F95</f>
        <v>-69.41295407763576</v>
      </c>
      <c r="F89" s="107">
        <f>'[3]Tablica Y'!G95</f>
        <v>-111.14829720834264</v>
      </c>
      <c r="G89" s="107">
        <f>'[3]Tablica Y'!H95</f>
        <v>316.42714332097262</v>
      </c>
      <c r="H89" s="107">
        <f>'[3]Tablica Y'!I95</f>
        <v>-34.218867483388053</v>
      </c>
      <c r="I89" s="107">
        <f>'[3]Tablica Y'!J95</f>
        <v>17.547181509903936</v>
      </c>
    </row>
    <row r="90" spans="1:9">
      <c r="A90" s="40" t="str">
        <f>'[3]Tablica Y'!B96</f>
        <v>odpis na Fundusz Administracyjny</v>
      </c>
      <c r="B90" s="41" t="str">
        <f>'[3]Tablica Y'!C96</f>
        <v>r/r</v>
      </c>
      <c r="C90" s="107">
        <f>'[3]Tablica Y'!D96</f>
        <v>41.891891891891873</v>
      </c>
      <c r="D90" s="107">
        <f>'[3]Tablica Y'!E96</f>
        <v>-21.495327102803742</v>
      </c>
      <c r="E90" s="107">
        <f>'[3]Tablica Y'!F96</f>
        <v>3.1249999999999289</v>
      </c>
      <c r="F90" s="107">
        <f>'[3]Tablica Y'!G96</f>
        <v>-6.124721603563458</v>
      </c>
      <c r="G90" s="107">
        <f>'[3]Tablica Y'!H96</f>
        <v>-33.333333333333343</v>
      </c>
      <c r="H90" s="107">
        <f>'[3]Tablica Y'!I96</f>
        <v>-16.666666666666657</v>
      </c>
      <c r="I90" s="107">
        <f>'[3]Tablica Y'!J96</f>
        <v>22.222222222222257</v>
      </c>
    </row>
    <row r="91" spans="1:9">
      <c r="A91" s="58" t="str">
        <f>'[3]Tablica Y'!B97</f>
        <v>pozostałe</v>
      </c>
      <c r="B91" s="53" t="str">
        <f>'[3]Tablica Y'!C97</f>
        <v>r/r</v>
      </c>
      <c r="C91" s="112">
        <f>'[3]Tablica Y'!D97</f>
        <v>886.35489122391607</v>
      </c>
      <c r="D91" s="112">
        <f>'[3]Tablica Y'!E97</f>
        <v>260.64380203041043</v>
      </c>
      <c r="E91" s="112">
        <f>'[3]Tablica Y'!F97</f>
        <v>478.93070296957353</v>
      </c>
      <c r="F91" s="112">
        <f>'[3]Tablica Y'!G97</f>
        <v>-77.661980669259719</v>
      </c>
      <c r="G91" s="112">
        <f>'[3]Tablica Y'!H97</f>
        <v>-30.508997064632652</v>
      </c>
      <c r="H91" s="112">
        <f>'[3]Tablica Y'!I97</f>
        <v>27.943772795772801</v>
      </c>
      <c r="I91" s="112">
        <f>'[3]Tablica Y'!J97</f>
        <v>-2.6244391109253939</v>
      </c>
    </row>
    <row r="92" spans="1:9">
      <c r="A92" s="30"/>
      <c r="B92" s="31"/>
      <c r="C92" s="105"/>
      <c r="D92" s="105"/>
      <c r="E92" s="105"/>
      <c r="F92" s="105"/>
      <c r="G92" s="105"/>
      <c r="H92" s="105"/>
      <c r="I92" s="105"/>
    </row>
    <row r="93" spans="1:9" ht="15">
      <c r="A93" s="214" t="str">
        <f>'[3]Tablica Y'!B99</f>
        <v>FUNDUSZ PRACY</v>
      </c>
      <c r="B93" s="215"/>
      <c r="C93" s="215"/>
      <c r="D93" s="215"/>
      <c r="E93" s="215"/>
      <c r="F93" s="215"/>
      <c r="G93" s="215"/>
      <c r="H93" s="215"/>
      <c r="I93" s="215"/>
    </row>
    <row r="94" spans="1:9">
      <c r="A94" s="68"/>
      <c r="B94" s="69"/>
      <c r="C94" s="115">
        <f>'[3]Tablica Y'!D100</f>
        <v>40179</v>
      </c>
      <c r="D94" s="115">
        <f>'[3]Tablica Y'!E100</f>
        <v>40544</v>
      </c>
      <c r="E94" s="115">
        <f>'[3]Tablica Y'!F100</f>
        <v>40909</v>
      </c>
      <c r="F94" s="115">
        <f>'[3]Tablica Y'!G100</f>
        <v>41275</v>
      </c>
      <c r="G94" s="115">
        <f>'[3]Tablica Y'!H100</f>
        <v>41640</v>
      </c>
      <c r="H94" s="115">
        <f>'[3]Tablica Y'!I100</f>
        <v>42005</v>
      </c>
      <c r="I94" s="115">
        <f>'[3]Tablica Y'!J100</f>
        <v>42370</v>
      </c>
    </row>
    <row r="95" spans="1:9">
      <c r="A95" s="30" t="str">
        <f>'[3]Tablica Y'!B101</f>
        <v>Przychody</v>
      </c>
      <c r="B95" s="37" t="str">
        <f>'[3]Tablica Y'!C101</f>
        <v>r/r</v>
      </c>
      <c r="C95" s="106">
        <f>'[3]Tablica Y'!D101</f>
        <v>20.244132317512523</v>
      </c>
      <c r="D95" s="107">
        <f>'[3]Tablica Y'!E101</f>
        <v>3.5868394250242659</v>
      </c>
      <c r="E95" s="107">
        <f>'[3]Tablica Y'!F101</f>
        <v>-0.78107444046797525</v>
      </c>
      <c r="F95" s="107">
        <f>'[3]Tablica Y'!G101</f>
        <v>-20.662352766670409</v>
      </c>
      <c r="G95" s="107">
        <f>'[3]Tablica Y'!H101</f>
        <v>-9.0862377187700787</v>
      </c>
      <c r="H95" s="107">
        <f>'[3]Tablica Y'!I101</f>
        <v>-2.634344729571211</v>
      </c>
      <c r="I95" s="107">
        <f>'[3]Tablica Y'!J101</f>
        <v>30.941314834145516</v>
      </c>
    </row>
    <row r="96" spans="1:9">
      <c r="A96" s="40" t="str">
        <f>'[3]Tablica Y'!B102</f>
        <v>ze składek</v>
      </c>
      <c r="B96" s="41" t="str">
        <f>'[3]Tablica Y'!C102</f>
        <v>r/r</v>
      </c>
      <c r="C96" s="107">
        <f>'[3]Tablica Y'!D102</f>
        <v>1.115723353862208</v>
      </c>
      <c r="D96" s="107">
        <f>'[3]Tablica Y'!E102</f>
        <v>4.3590082644350758</v>
      </c>
      <c r="E96" s="107">
        <f>'[3]Tablica Y'!F102</f>
        <v>5.4880474600721811</v>
      </c>
      <c r="F96" s="107">
        <f>'[3]Tablica Y'!G102</f>
        <v>3.0539807886699464</v>
      </c>
      <c r="G96" s="107">
        <f>'[3]Tablica Y'!H102</f>
        <v>7.4202445231933609</v>
      </c>
      <c r="H96" s="107">
        <f>'[3]Tablica Y'!I102</f>
        <v>5.6162683364306787</v>
      </c>
      <c r="I96" s="107">
        <f>'[3]Tablica Y'!J102</f>
        <v>5.6598964479783547</v>
      </c>
    </row>
    <row r="97" spans="1:9">
      <c r="A97" s="40" t="str">
        <f>'[3]Tablica Y'!B103</f>
        <v>środki z UE</v>
      </c>
      <c r="B97" s="41" t="str">
        <f>'[3]Tablica Y'!C103</f>
        <v>r/r</v>
      </c>
      <c r="C97" s="107" t="str">
        <f>'[3]Tablica Y'!D103</f>
        <v>b.d.</v>
      </c>
      <c r="D97" s="107">
        <f>'[3]Tablica Y'!E103</f>
        <v>-1.2802886815168222</v>
      </c>
      <c r="E97" s="107">
        <f>'[3]Tablica Y'!F103</f>
        <v>-100.01719319524592</v>
      </c>
      <c r="F97" s="107">
        <f>'[3]Tablica Y'!G103</f>
        <v>-100</v>
      </c>
      <c r="G97" s="107">
        <f>'[3]Tablica Y'!H103</f>
        <v>-100</v>
      </c>
      <c r="H97" s="107">
        <f>'[3]Tablica Y'!I103</f>
        <v>-100</v>
      </c>
      <c r="I97" s="107">
        <f>'[3]Tablica Y'!J103</f>
        <v>-2801774.5454545459</v>
      </c>
    </row>
    <row r="98" spans="1:9">
      <c r="A98" s="40" t="str">
        <f>'[3]Tablica Y'!B104</f>
        <v>pozostałe</v>
      </c>
      <c r="B98" s="41" t="str">
        <f>'[3]Tablica Y'!C104</f>
        <v>r/r</v>
      </c>
      <c r="C98" s="107">
        <f>'[3]Tablica Y'!D104</f>
        <v>30.942448857551938</v>
      </c>
      <c r="D98" s="107">
        <f>'[3]Tablica Y'!E104</f>
        <v>-7.8972287982175118</v>
      </c>
      <c r="E98" s="107">
        <f>'[3]Tablica Y'!F104</f>
        <v>-39.434940587253266</v>
      </c>
      <c r="F98" s="107">
        <f>'[3]Tablica Y'!G104</f>
        <v>-16.424294268605635</v>
      </c>
      <c r="G98" s="107">
        <f>'[3]Tablica Y'!H104</f>
        <v>0.58312938390673708</v>
      </c>
      <c r="H98" s="107">
        <f>'[3]Tablica Y'!I104</f>
        <v>-39.051009795160262</v>
      </c>
      <c r="I98" s="107">
        <f>'[3]Tablica Y'!J104</f>
        <v>55.257858331144377</v>
      </c>
    </row>
    <row r="99" spans="1:9">
      <c r="A99" s="30" t="str">
        <f>'[3]Tablica Y'!B105</f>
        <v>Wydatki</v>
      </c>
      <c r="B99" s="37" t="str">
        <f>'[3]Tablica Y'!C105</f>
        <v>r/r</v>
      </c>
      <c r="C99" s="106">
        <f>'[3]Tablica Y'!D105</f>
        <v>-5.4924154553581985</v>
      </c>
      <c r="D99" s="107">
        <f>'[3]Tablica Y'!E105</f>
        <v>-10.682187760677891</v>
      </c>
      <c r="E99" s="107">
        <f>'[3]Tablica Y'!F105</f>
        <v>-4.8339277281501722</v>
      </c>
      <c r="F99" s="107">
        <f>'[3]Tablica Y'!G105</f>
        <v>12.625469094538161</v>
      </c>
      <c r="G99" s="107">
        <f>'[3]Tablica Y'!H105</f>
        <v>3.5446565749918761</v>
      </c>
      <c r="H99" s="107">
        <f>'[3]Tablica Y'!I105</f>
        <v>7.856366755927894</v>
      </c>
      <c r="I99" s="107">
        <f>'[3]Tablica Y'!J105</f>
        <v>2.9226072946769506</v>
      </c>
    </row>
    <row r="100" spans="1:9">
      <c r="A100" s="40" t="str">
        <f>'[3]Tablica Y'!B106</f>
        <v>zasiłki dla bezrobotnych łącznie ze składkami</v>
      </c>
      <c r="B100" s="41" t="str">
        <f>'[3]Tablica Y'!C106</f>
        <v>r/r</v>
      </c>
      <c r="C100" s="107">
        <f>'[3]Tablica Y'!D106</f>
        <v>-13.053092548567008</v>
      </c>
      <c r="D100" s="107">
        <f>'[3]Tablica Y'!E106</f>
        <v>-10.326213254911991</v>
      </c>
      <c r="E100" s="107">
        <f>'[3]Tablica Y'!F106</f>
        <v>-10.501870259915705</v>
      </c>
      <c r="F100" s="107">
        <f>'[3]Tablica Y'!G106</f>
        <v>-10.547778811387118</v>
      </c>
      <c r="G100" s="107">
        <f>'[3]Tablica Y'!H106</f>
        <v>-11.122470528088925</v>
      </c>
      <c r="H100" s="107">
        <f>'[3]Tablica Y'!I106</f>
        <v>-13.14057153053183</v>
      </c>
      <c r="I100" s="107">
        <f>'[3]Tablica Y'!J106</f>
        <v>-15.596427704666439</v>
      </c>
    </row>
    <row r="101" spans="1:9">
      <c r="A101" s="40" t="str">
        <f>'[3]Tablica Y'!B107</f>
        <v>Zasiłki przedemerytalne i świadczenia przedemerytalne</v>
      </c>
      <c r="B101" s="41" t="str">
        <f>'[3]Tablica Y'!C107</f>
        <v>r/r</v>
      </c>
      <c r="C101" s="107">
        <f>'[3]Tablica Y'!D107</f>
        <v>-2.3725225488625767</v>
      </c>
      <c r="D101" s="107">
        <f>'[3]Tablica Y'!E107</f>
        <v>-5.8629659717874461</v>
      </c>
      <c r="E101" s="107">
        <f>'[3]Tablica Y'!F107</f>
        <v>-5.6323596350933798</v>
      </c>
      <c r="F101" s="107">
        <f>'[3]Tablica Y'!G107</f>
        <v>3.2258267157203591E-4</v>
      </c>
      <c r="G101" s="107">
        <f>'[3]Tablica Y'!H107</f>
        <v>0.86810959816403965</v>
      </c>
      <c r="H101" s="107">
        <f>'[3]Tablica Y'!I107</f>
        <v>0.69213042259659119</v>
      </c>
      <c r="I101" s="107">
        <f>'[3]Tablica Y'!J107</f>
        <v>-1.9030848528300481</v>
      </c>
    </row>
    <row r="102" spans="1:9">
      <c r="A102" s="40" t="str">
        <f>'[3]Tablica Y'!B108</f>
        <v>dodatki aktywizacyjne i świadczenia integracyjne</v>
      </c>
      <c r="B102" s="41" t="str">
        <f>'[3]Tablica Y'!C108</f>
        <v>r/r</v>
      </c>
      <c r="C102" s="107">
        <f>'[3]Tablica Y'!D108</f>
        <v>1.1409912941622764</v>
      </c>
      <c r="D102" s="107">
        <f>'[3]Tablica Y'!E108</f>
        <v>-1.5579315520940327</v>
      </c>
      <c r="E102" s="107">
        <f>'[3]Tablica Y'!F108</f>
        <v>-6.4757529550023634</v>
      </c>
      <c r="F102" s="107">
        <f>'[3]Tablica Y'!G108</f>
        <v>-5.8171539495976248</v>
      </c>
      <c r="G102" s="107">
        <f>'[3]Tablica Y'!H108</f>
        <v>-6.0276208693505993</v>
      </c>
      <c r="H102" s="107">
        <f>'[3]Tablica Y'!I108</f>
        <v>-3.5620404978026272</v>
      </c>
      <c r="I102" s="107">
        <f>'[3]Tablica Y'!J108</f>
        <v>-5.447927430200366</v>
      </c>
    </row>
    <row r="103" spans="1:9">
      <c r="A103" s="40" t="str">
        <f>'[3]Tablica Y'!B109</f>
        <v>programy na rzecz promocji zatrudnienia</v>
      </c>
      <c r="B103" s="41" t="str">
        <f>'[3]Tablica Y'!C109</f>
        <v>r/r</v>
      </c>
      <c r="C103" s="107">
        <f>'[3]Tablica Y'!D109</f>
        <v>-6.1124893291360678</v>
      </c>
      <c r="D103" s="107">
        <f>'[3]Tablica Y'!E109</f>
        <v>-12.01486806978879</v>
      </c>
      <c r="E103" s="107">
        <f>'[3]Tablica Y'!F109</f>
        <v>-1.6937410974071696</v>
      </c>
      <c r="F103" s="107">
        <f>'[3]Tablica Y'!G109</f>
        <v>26.71044216737954</v>
      </c>
      <c r="G103" s="107">
        <f>'[3]Tablica Y'!H109</f>
        <v>25.093368837252996</v>
      </c>
      <c r="H103" s="107">
        <f>'[3]Tablica Y'!I109</f>
        <v>25.555286361994888</v>
      </c>
      <c r="I103" s="107">
        <f>'[3]Tablica Y'!J109</f>
        <v>12.963100885264438</v>
      </c>
    </row>
    <row r="104" spans="1:9">
      <c r="A104" s="58" t="str">
        <f>'[3]Tablica Y'!B110</f>
        <v>pozostałe wydatki</v>
      </c>
      <c r="B104" s="53" t="str">
        <f>'[3]Tablica Y'!C110</f>
        <v>r/r</v>
      </c>
      <c r="C104" s="112">
        <f>'[3]Tablica Y'!D110</f>
        <v>91.841720332886325</v>
      </c>
      <c r="D104" s="112">
        <f>'[3]Tablica Y'!E110</f>
        <v>-23.169368229566061</v>
      </c>
      <c r="E104" s="112">
        <f>'[3]Tablica Y'!F110</f>
        <v>-3.4587929390536658</v>
      </c>
      <c r="F104" s="112">
        <f>'[3]Tablica Y'!G110</f>
        <v>7.1367719093788509</v>
      </c>
      <c r="G104" s="112">
        <f>'[3]Tablica Y'!H110</f>
        <v>2.2437909133548999</v>
      </c>
      <c r="H104" s="112">
        <f>'[3]Tablica Y'!I110</f>
        <v>-2.1777940547051742</v>
      </c>
      <c r="I104" s="112">
        <f>'[3]Tablica Y'!J110</f>
        <v>10.771812994654596</v>
      </c>
    </row>
    <row r="105" spans="1:9">
      <c r="A105" s="30"/>
      <c r="B105" s="31"/>
      <c r="C105" s="105"/>
      <c r="D105" s="105"/>
      <c r="E105" s="105"/>
      <c r="F105" s="105"/>
      <c r="G105" s="105"/>
      <c r="H105" s="105"/>
      <c r="I105" s="105"/>
    </row>
    <row r="106" spans="1:9" ht="15">
      <c r="A106" s="214" t="str">
        <f>'[3]Tablica Y'!B112</f>
        <v>NARODOWY FUNDUSZ ZDROWIA</v>
      </c>
      <c r="B106" s="215"/>
      <c r="C106" s="215"/>
      <c r="D106" s="215"/>
      <c r="E106" s="215"/>
      <c r="F106" s="215"/>
      <c r="G106" s="215"/>
      <c r="H106" s="215"/>
      <c r="I106" s="215"/>
    </row>
    <row r="107" spans="1:9">
      <c r="A107" s="68"/>
      <c r="B107" s="69"/>
      <c r="C107" s="115">
        <f>'[3]Tablica Y'!D113</f>
        <v>40179</v>
      </c>
      <c r="D107" s="115">
        <f>'[3]Tablica Y'!E113</f>
        <v>40544</v>
      </c>
      <c r="E107" s="115">
        <f>'[3]Tablica Y'!F113</f>
        <v>40909</v>
      </c>
      <c r="F107" s="115">
        <f>'[3]Tablica Y'!G113</f>
        <v>41275</v>
      </c>
      <c r="G107" s="115">
        <f>'[3]Tablica Y'!H113</f>
        <v>41640</v>
      </c>
      <c r="H107" s="115">
        <f>'[3]Tablica Y'!I113</f>
        <v>42005</v>
      </c>
      <c r="I107" s="115">
        <f>'[3]Tablica Y'!J113</f>
        <v>42370</v>
      </c>
    </row>
    <row r="108" spans="1:9">
      <c r="A108" s="30" t="str">
        <f>'[3]Tablica Y'!B114</f>
        <v>Przychody</v>
      </c>
      <c r="B108" s="37" t="str">
        <f>'[3]Tablica Y'!C114</f>
        <v>r/r</v>
      </c>
      <c r="C108" s="106">
        <f>'[3]Tablica Y'!D114</f>
        <v>3.4921982580296174</v>
      </c>
      <c r="D108" s="107">
        <f>'[3]Tablica Y'!E114</f>
        <v>3.7044253169709975</v>
      </c>
      <c r="E108" s="107">
        <f>'[3]Tablica Y'!F114</f>
        <v>4.7835649596435843</v>
      </c>
      <c r="F108" s="107">
        <f>'[3]Tablica Y'!G114</f>
        <v>6.3492267838282288</v>
      </c>
      <c r="G108" s="107">
        <f>'[3]Tablica Y'!H114</f>
        <v>4.475176526937787</v>
      </c>
      <c r="H108" s="107">
        <f>'[3]Tablica Y'!I114</f>
        <v>4.5063661107907791</v>
      </c>
      <c r="I108" s="107">
        <f>'[3]Tablica Y'!J114</f>
        <v>5.1129817731806497</v>
      </c>
    </row>
    <row r="109" spans="1:9">
      <c r="A109" s="40" t="str">
        <f>'[3]Tablica Y'!B115</f>
        <v>ze składek</v>
      </c>
      <c r="B109" s="41" t="str">
        <f>'[3]Tablica Y'!C115</f>
        <v>r/r</v>
      </c>
      <c r="C109" s="107">
        <f>'[3]Tablica Y'!D115</f>
        <v>3.5460907790251071</v>
      </c>
      <c r="D109" s="107">
        <f>'[3]Tablica Y'!E115</f>
        <v>3.4796097845142526</v>
      </c>
      <c r="E109" s="107">
        <f>'[3]Tablica Y'!F115</f>
        <v>4.0807737909603645</v>
      </c>
      <c r="F109" s="107">
        <f>'[3]Tablica Y'!G115</f>
        <v>4.3581823964535147</v>
      </c>
      <c r="G109" s="107">
        <f>'[3]Tablica Y'!H115</f>
        <v>4.3842994133502344</v>
      </c>
      <c r="H109" s="107">
        <f>'[3]Tablica Y'!I115</f>
        <v>4.5907058216582328</v>
      </c>
      <c r="I109" s="107">
        <f>'[3]Tablica Y'!J115</f>
        <v>4.7025525042096348</v>
      </c>
    </row>
    <row r="110" spans="1:9">
      <c r="A110" s="40" t="str">
        <f>'[3]Tablica Y'!B116</f>
        <v>pozostałe z działalności</v>
      </c>
      <c r="B110" s="41" t="str">
        <f>'[3]Tablica Y'!C116</f>
        <v>r/r</v>
      </c>
      <c r="C110" s="107">
        <f>'[3]Tablica Y'!D116</f>
        <v>2.7119905786870504</v>
      </c>
      <c r="D110" s="107">
        <f>'[3]Tablica Y'!E116</f>
        <v>16.599413610855621</v>
      </c>
      <c r="E110" s="107">
        <f>'[3]Tablica Y'!F116</f>
        <v>15.459822138064141</v>
      </c>
      <c r="F110" s="107">
        <f>'[3]Tablica Y'!G116</f>
        <v>88.137541056835801</v>
      </c>
      <c r="G110" s="107">
        <f>'[3]Tablica Y'!H116</f>
        <v>11.98413447158724</v>
      </c>
      <c r="H110" s="107">
        <f>'[3]Tablica Y'!I116</f>
        <v>4.4939650487599607</v>
      </c>
      <c r="I110" s="107">
        <f>'[3]Tablica Y'!J116</f>
        <v>10.007433139864148</v>
      </c>
    </row>
    <row r="111" spans="1:9">
      <c r="A111" s="40" t="str">
        <f>'[3]Tablica Y'!B117</f>
        <v>pozostałe przychody</v>
      </c>
      <c r="B111" s="41" t="str">
        <f>'[3]Tablica Y'!C117</f>
        <v>r/r</v>
      </c>
      <c r="C111" s="107">
        <f>'[3]Tablica Y'!D117</f>
        <v>-8.661725391336077</v>
      </c>
      <c r="D111" s="107">
        <f>'[3]Tablica Y'!E117</f>
        <v>-32.975149555533889</v>
      </c>
      <c r="E111" s="107">
        <f>'[3]Tablica Y'!F117</f>
        <v>125.80776433289341</v>
      </c>
      <c r="F111" s="107">
        <f>'[3]Tablica Y'!G117</f>
        <v>-22.025995232225569</v>
      </c>
      <c r="G111" s="107">
        <f>'[3]Tablica Y'!H117</f>
        <v>-36.172225093300405</v>
      </c>
      <c r="H111" s="107">
        <f>'[3]Tablica Y'!I117</f>
        <v>-19.020768601261651</v>
      </c>
      <c r="I111" s="107">
        <f>'[3]Tablica Y'!J117</f>
        <v>37.879086104642681</v>
      </c>
    </row>
    <row r="112" spans="1:9">
      <c r="A112" s="40" t="str">
        <f>'[3]Tablica Y'!B118</f>
        <v>przychody finansowe</v>
      </c>
      <c r="B112" s="41" t="str">
        <f>'[3]Tablica Y'!C118</f>
        <v>r/r</v>
      </c>
      <c r="C112" s="107">
        <f>'[3]Tablica Y'!D118</f>
        <v>12.347798485520542</v>
      </c>
      <c r="D112" s="107">
        <f>'[3]Tablica Y'!E118</f>
        <v>-16.301564365253057</v>
      </c>
      <c r="E112" s="107">
        <f>'[3]Tablica Y'!F118</f>
        <v>-28.697281573205558</v>
      </c>
      <c r="F112" s="107">
        <f>'[3]Tablica Y'!G118</f>
        <v>-4.4100948136230045</v>
      </c>
      <c r="G112" s="107">
        <f>'[3]Tablica Y'!H118</f>
        <v>-28.331616716091901</v>
      </c>
      <c r="H112" s="107">
        <f>'[3]Tablica Y'!I118</f>
        <v>-7.8273825388044003</v>
      </c>
      <c r="I112" s="107">
        <f>'[3]Tablica Y'!J118</f>
        <v>-0.24032852900312207</v>
      </c>
    </row>
    <row r="113" spans="1:9">
      <c r="A113" s="30" t="str">
        <f>'[3]Tablica Y'!B119</f>
        <v xml:space="preserve">Koszty </v>
      </c>
      <c r="B113" s="37" t="str">
        <f>'[3]Tablica Y'!C119</f>
        <v>r/r</v>
      </c>
      <c r="C113" s="106">
        <f>'[3]Tablica Y'!D119</f>
        <v>3.8484013821583432</v>
      </c>
      <c r="D113" s="107">
        <f>'[3]Tablica Y'!E119</f>
        <v>4.6963757475240442</v>
      </c>
      <c r="E113" s="107">
        <f>'[3]Tablica Y'!F119</f>
        <v>3.1260299938448526</v>
      </c>
      <c r="F113" s="107">
        <f>'[3]Tablica Y'!G119</f>
        <v>11.777171831509008</v>
      </c>
      <c r="G113" s="107">
        <f>'[3]Tablica Y'!H119</f>
        <v>5.2236720838098023</v>
      </c>
      <c r="H113" s="107">
        <f>'[3]Tablica Y'!I119</f>
        <v>5.8199229559733965</v>
      </c>
      <c r="I113" s="107">
        <f>'[3]Tablica Y'!J119</f>
        <v>9.3148148383157121</v>
      </c>
    </row>
    <row r="114" spans="1:9">
      <c r="A114" s="40" t="str">
        <f>'[3]Tablica Y'!B120</f>
        <v>świadczeń zdrowotnych</v>
      </c>
      <c r="B114" s="41" t="str">
        <f>'[3]Tablica Y'!C120</f>
        <v>r/r</v>
      </c>
      <c r="C114" s="107">
        <f>'[3]Tablica Y'!D120</f>
        <v>3.852256022703429</v>
      </c>
      <c r="D114" s="107">
        <f>'[3]Tablica Y'!E120</f>
        <v>5.1546451876760386</v>
      </c>
      <c r="E114" s="107">
        <f>'[3]Tablica Y'!F120</f>
        <v>6.638723494483429</v>
      </c>
      <c r="F114" s="107">
        <f>'[3]Tablica Y'!G120</f>
        <v>8.865853329527468</v>
      </c>
      <c r="G114" s="107">
        <f>'[3]Tablica Y'!H120</f>
        <v>5.6503686731686997</v>
      </c>
      <c r="H114" s="107">
        <f>'[3]Tablica Y'!I120</f>
        <v>5.9244173779690215</v>
      </c>
      <c r="I114" s="107">
        <f>'[3]Tablica Y'!J120</f>
        <v>6.0414478060617256</v>
      </c>
    </row>
    <row r="115" spans="1:9">
      <c r="A115" s="40" t="str">
        <f>'[3]Tablica Y'!B121</f>
        <v>pozostałe koszty realizacji zadań</v>
      </c>
      <c r="B115" s="41" t="str">
        <f>'[3]Tablica Y'!C121</f>
        <v>r/r</v>
      </c>
      <c r="C115" s="107">
        <f>'[3]Tablica Y'!D121</f>
        <v>1.4242621657407</v>
      </c>
      <c r="D115" s="107">
        <f>'[3]Tablica Y'!E121</f>
        <v>1.4304426846611449</v>
      </c>
      <c r="E115" s="107">
        <f>'[3]Tablica Y'!F121</f>
        <v>-78.838337226190589</v>
      </c>
      <c r="F115" s="107">
        <f>'[3]Tablica Y'!G121</f>
        <v>-3503.5462813340368</v>
      </c>
      <c r="G115" s="107">
        <f>'[3]Tablica Y'!H121</f>
        <v>2.4907989465411333</v>
      </c>
      <c r="H115" s="107">
        <f>'[3]Tablica Y'!I121</f>
        <v>1.6311053924800376</v>
      </c>
      <c r="I115" s="107">
        <f>'[3]Tablica Y'!J121</f>
        <v>408.59824402517637</v>
      </c>
    </row>
    <row r="116" spans="1:9">
      <c r="A116" s="40" t="str">
        <f>'[3]Tablica Y'!B122</f>
        <v>koszty administracyjne</v>
      </c>
      <c r="B116" s="41" t="str">
        <f>'[3]Tablica Y'!C122</f>
        <v>r/r</v>
      </c>
      <c r="C116" s="107">
        <f>'[3]Tablica Y'!D122</f>
        <v>-2.5529618899706747</v>
      </c>
      <c r="D116" s="107">
        <f>'[3]Tablica Y'!E122</f>
        <v>8.6272196489659052</v>
      </c>
      <c r="E116" s="107">
        <f>'[3]Tablica Y'!F122</f>
        <v>2.0713949458470466</v>
      </c>
      <c r="F116" s="107">
        <f>'[3]Tablica Y'!G122</f>
        <v>-7.0054022170204604</v>
      </c>
      <c r="G116" s="107">
        <f>'[3]Tablica Y'!H122</f>
        <v>0.10253695667455531</v>
      </c>
      <c r="H116" s="107">
        <f>'[3]Tablica Y'!I122</f>
        <v>-7.4790318441253731</v>
      </c>
      <c r="I116" s="107">
        <f>'[3]Tablica Y'!J122</f>
        <v>9.1391399952556185E-4</v>
      </c>
    </row>
    <row r="117" spans="1:9">
      <c r="A117" s="40" t="str">
        <f>'[3]Tablica Y'!B123</f>
        <v>pozostałe koszty</v>
      </c>
      <c r="B117" s="41" t="str">
        <f>'[3]Tablica Y'!C123</f>
        <v>r/r</v>
      </c>
      <c r="C117" s="107">
        <f>'[3]Tablica Y'!D123</f>
        <v>49.135700986524228</v>
      </c>
      <c r="D117" s="107">
        <f>'[3]Tablica Y'!E123</f>
        <v>-52.810127058384879</v>
      </c>
      <c r="E117" s="107">
        <f>'[3]Tablica Y'!F123</f>
        <v>-32.450459162910221</v>
      </c>
      <c r="F117" s="107">
        <f>'[3]Tablica Y'!G123</f>
        <v>63.269527466933823</v>
      </c>
      <c r="G117" s="107">
        <f>'[3]Tablica Y'!H123</f>
        <v>-46.426906290323529</v>
      </c>
      <c r="H117" s="107">
        <f>'[3]Tablica Y'!I123</f>
        <v>73.838221725513648</v>
      </c>
      <c r="I117" s="107">
        <f>'[3]Tablica Y'!J123</f>
        <v>55.852571536999022</v>
      </c>
    </row>
    <row r="118" spans="1:9">
      <c r="A118" s="58" t="str">
        <f>'[3]Tablica Y'!B124</f>
        <v>koszty finansowe</v>
      </c>
      <c r="B118" s="53" t="str">
        <f>'[3]Tablica Y'!C124</f>
        <v>r/r</v>
      </c>
      <c r="C118" s="112" t="str">
        <f>'[3]Tablica Y'!D124</f>
        <v>b.d.</v>
      </c>
      <c r="D118" s="112" t="str">
        <f>'[3]Tablica Y'!E124</f>
        <v>b.d.</v>
      </c>
      <c r="E118" s="112" t="str">
        <f>'[3]Tablica Y'!F124</f>
        <v>b.d.</v>
      </c>
      <c r="F118" s="112" t="str">
        <f>'[3]Tablica Y'!G124</f>
        <v>b.d.</v>
      </c>
      <c r="G118" s="112" t="str">
        <f>'[3]Tablica Y'!H124</f>
        <v>b.d.</v>
      </c>
      <c r="H118" s="112" t="str">
        <f>'[3]Tablica Y'!I124</f>
        <v>b.d.</v>
      </c>
      <c r="I118" s="112" t="str">
        <f>'[3]Tablica Y'!J124</f>
        <v>b.d.</v>
      </c>
    </row>
    <row r="119" spans="1:9">
      <c r="A119" s="30" t="str">
        <f>'[3]Tablica Y'!B125</f>
        <v>* obserwacja nietypowa</v>
      </c>
      <c r="B119" s="116"/>
      <c r="C119" s="105"/>
      <c r="D119" s="114"/>
      <c r="E119" s="105"/>
      <c r="F119" s="105"/>
      <c r="G119" s="105"/>
      <c r="H119" s="105"/>
      <c r="I119" s="105"/>
    </row>
    <row r="120" spans="1:9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ht="15.75">
      <c r="A121" s="210" t="str">
        <f>'[3]Tablica Y'!B127</f>
        <v>TAB. 16.   PODSTAWOWE DANE Z ZAKRESU FINANSÓW PUBLICZNYCH (PAŃSTWOWE FUNDUSZE CELOWE)</v>
      </c>
      <c r="B121" s="210"/>
      <c r="C121" s="210"/>
      <c r="D121" s="210"/>
      <c r="E121" s="210"/>
      <c r="F121" s="210"/>
      <c r="G121" s="210"/>
      <c r="H121" s="210"/>
      <c r="I121" s="224"/>
    </row>
    <row r="122" spans="1:9">
      <c r="A122" s="30"/>
      <c r="B122" s="31"/>
      <c r="C122" s="105"/>
      <c r="D122" s="105"/>
      <c r="E122" s="105"/>
      <c r="F122" s="105"/>
      <c r="G122" s="105"/>
      <c r="H122" s="105"/>
      <c r="I122" s="105"/>
    </row>
    <row r="123" spans="1:9" ht="15">
      <c r="A123" s="208" t="str">
        <f>'[3]Tablica Y'!B129</f>
        <v>FUNDUSZ UBEZPIECZEŃ SPOŁECZNYCH</v>
      </c>
      <c r="B123" s="209"/>
      <c r="C123" s="209"/>
      <c r="D123" s="209"/>
      <c r="E123" s="209"/>
      <c r="F123" s="209"/>
      <c r="G123" s="209"/>
      <c r="H123" s="209"/>
      <c r="I123" s="209"/>
    </row>
    <row r="124" spans="1:9">
      <c r="A124" s="34"/>
      <c r="B124" s="35"/>
      <c r="C124" s="117">
        <f>'[3]Tablica Y'!D130</f>
        <v>40179</v>
      </c>
      <c r="D124" s="117">
        <f>'[3]Tablica Y'!E130</f>
        <v>40544</v>
      </c>
      <c r="E124" s="117">
        <f>'[3]Tablica Y'!F130</f>
        <v>40909</v>
      </c>
      <c r="F124" s="117">
        <f>'[3]Tablica Y'!G130</f>
        <v>41275</v>
      </c>
      <c r="G124" s="117">
        <f>'[3]Tablica Y'!H130</f>
        <v>41640</v>
      </c>
      <c r="H124" s="117">
        <f>'[3]Tablica Y'!I130</f>
        <v>42005</v>
      </c>
      <c r="I124" s="117">
        <f>'[3]Tablica Y'!J130</f>
        <v>42370</v>
      </c>
    </row>
    <row r="125" spans="1:9">
      <c r="A125" s="30" t="str">
        <f>'[3]Tablica Y'!B131</f>
        <v>Przychody</v>
      </c>
      <c r="B125" s="37" t="str">
        <f>'[3]Tablica Y'!C131</f>
        <v>%</v>
      </c>
      <c r="C125" s="106">
        <f>'[3]Tablica Y'!D131</f>
        <v>100</v>
      </c>
      <c r="D125" s="106">
        <f>'[3]Tablica Y'!E131</f>
        <v>100</v>
      </c>
      <c r="E125" s="106">
        <f>'[3]Tablica Y'!F131</f>
        <v>100</v>
      </c>
      <c r="F125" s="106">
        <f>'[3]Tablica Y'!G131</f>
        <v>100</v>
      </c>
      <c r="G125" s="106">
        <f>'[3]Tablica Y'!H131</f>
        <v>100</v>
      </c>
      <c r="H125" s="106">
        <f>'[3]Tablica Y'!I131</f>
        <v>100</v>
      </c>
      <c r="I125" s="106">
        <f>'[3]Tablica Y'!J131</f>
        <v>100</v>
      </c>
    </row>
    <row r="126" spans="1:9">
      <c r="A126" s="40" t="str">
        <f>'[3]Tablica Y'!B132</f>
        <v>ze składek</v>
      </c>
      <c r="B126" s="41" t="str">
        <f>'[3]Tablica Y'!C132</f>
        <v>%</v>
      </c>
      <c r="C126" s="107">
        <f>'[3]Tablica Y'!D132</f>
        <v>53.595351868337772</v>
      </c>
      <c r="D126" s="107">
        <f>'[3]Tablica Y'!E132</f>
        <v>63.899168816026076</v>
      </c>
      <c r="E126" s="107">
        <f>'[3]Tablica Y'!F132</f>
        <v>70.151462804376408</v>
      </c>
      <c r="F126" s="107">
        <f>'[3]Tablica Y'!G132</f>
        <v>66.968957413326351</v>
      </c>
      <c r="G126" s="107">
        <f>'[3]Tablica Y'!H132</f>
        <v>70.812173907944455</v>
      </c>
      <c r="H126" s="107">
        <f>'[3]Tablica Y'!I132</f>
        <v>73.509767836057733</v>
      </c>
      <c r="I126" s="107">
        <f>'[3]Tablica Y'!J132</f>
        <v>73.448234603986464</v>
      </c>
    </row>
    <row r="127" spans="1:9">
      <c r="A127" s="40" t="str">
        <f>'[3]Tablica Y'!B133</f>
        <v>dotacje z budżetu</v>
      </c>
      <c r="B127" s="41" t="str">
        <f>'[3]Tablica Y'!C133</f>
        <v>%</v>
      </c>
      <c r="C127" s="107">
        <f>'[3]Tablica Y'!D133</f>
        <v>22.755832582073079</v>
      </c>
      <c r="D127" s="107">
        <f>'[3]Tablica Y'!E133</f>
        <v>23.185248158766473</v>
      </c>
      <c r="E127" s="107">
        <f>'[3]Tablica Y'!F133</f>
        <v>22.69702730962603</v>
      </c>
      <c r="F127" s="107">
        <f>'[3]Tablica Y'!G133</f>
        <v>19.3825664667125</v>
      </c>
      <c r="G127" s="107">
        <f>'[3]Tablica Y'!H133</f>
        <v>16.274559386335316</v>
      </c>
      <c r="H127" s="107">
        <f>'[3]Tablica Y'!I133</f>
        <v>21.449507491985127</v>
      </c>
      <c r="I127" s="107">
        <f>'[3]Tablica Y'!J133</f>
        <v>21.500843232167803</v>
      </c>
    </row>
    <row r="128" spans="1:9">
      <c r="A128" s="40" t="str">
        <f>'[3]Tablica Y'!B134</f>
        <v>refundacja z tytułu przekazania składek do OFE</v>
      </c>
      <c r="B128" s="41" t="str">
        <f>'[3]Tablica Y'!C134</f>
        <v>%</v>
      </c>
      <c r="C128" s="107">
        <f>'[3]Tablica Y'!D134</f>
        <v>13.343126057949641</v>
      </c>
      <c r="D128" s="107">
        <f>'[3]Tablica Y'!E134</f>
        <v>9.5376600177667807</v>
      </c>
      <c r="E128" s="107">
        <f>'[3]Tablica Y'!F134</f>
        <v>4.6983190850457071</v>
      </c>
      <c r="F128" s="107">
        <f>'[3]Tablica Y'!G134</f>
        <v>5.6028944842045476</v>
      </c>
      <c r="G128" s="107">
        <f>'[3]Tablica Y'!H134</f>
        <v>4.4322434950108356</v>
      </c>
      <c r="H128" s="107">
        <f>'[3]Tablica Y'!I134</f>
        <v>1.5798814508511949</v>
      </c>
      <c r="I128" s="107">
        <f>'[3]Tablica Y'!J134</f>
        <v>1.5160680250349774</v>
      </c>
    </row>
    <row r="129" spans="1:9">
      <c r="A129" s="40" t="str">
        <f>'[3]Tablica Y'!B135</f>
        <v>środki z FRD</v>
      </c>
      <c r="B129" s="41" t="str">
        <f>'[3]Tablica Y'!C135</f>
        <v>%</v>
      </c>
      <c r="C129" s="107">
        <f>'[3]Tablica Y'!D135</f>
        <v>4.4781253072367138</v>
      </c>
      <c r="D129" s="107">
        <f>'[3]Tablica Y'!E135</f>
        <v>2.4722093385779442</v>
      </c>
      <c r="E129" s="107">
        <f>'[3]Tablica Y'!F135</f>
        <v>1.6580219610780524</v>
      </c>
      <c r="F129" s="107">
        <f>'[3]Tablica Y'!G135</f>
        <v>1.3056133446134146</v>
      </c>
      <c r="G129" s="107">
        <f>'[3]Tablica Y'!H135</f>
        <v>1.3400084262945864</v>
      </c>
      <c r="H129" s="107">
        <f>'[3]Tablica Y'!I135</f>
        <v>0</v>
      </c>
      <c r="I129" s="107">
        <f>'[3]Tablica Y'!J135</f>
        <v>0</v>
      </c>
    </row>
    <row r="130" spans="1:9">
      <c r="A130" s="40" t="str">
        <f>'[3]Tablica Y'!B136</f>
        <v>pozostałe</v>
      </c>
      <c r="B130" s="41" t="str">
        <f>'[3]Tablica Y'!C136</f>
        <v>%</v>
      </c>
      <c r="C130" s="107">
        <f>'[3]Tablica Y'!D136</f>
        <v>5.8275641844028012</v>
      </c>
      <c r="D130" s="107">
        <f>'[3]Tablica Y'!E136</f>
        <v>0.90571366886273852</v>
      </c>
      <c r="E130" s="107">
        <f>'[3]Tablica Y'!F136</f>
        <v>0.79516883987382114</v>
      </c>
      <c r="F130" s="107">
        <f>'[3]Tablica Y'!G136</f>
        <v>6.7399682911431666</v>
      </c>
      <c r="G130" s="107">
        <f>'[3]Tablica Y'!H136</f>
        <v>7.141014784414808</v>
      </c>
      <c r="H130" s="107">
        <f>'[3]Tablica Y'!I136</f>
        <v>3.460843221105959</v>
      </c>
      <c r="I130" s="107">
        <f>'[3]Tablica Y'!J136</f>
        <v>3.5348541388107622</v>
      </c>
    </row>
    <row r="131" spans="1:9">
      <c r="A131" s="30" t="str">
        <f>'[3]Tablica Y'!B137</f>
        <v xml:space="preserve">Koszty </v>
      </c>
      <c r="B131" s="37" t="str">
        <f>'[3]Tablica Y'!C137</f>
        <v>%</v>
      </c>
      <c r="C131" s="106" t="str">
        <f>'[3]Tablica Y'!D137</f>
        <v>b.d.</v>
      </c>
      <c r="D131" s="106">
        <f>'[3]Tablica Y'!E137</f>
        <v>100</v>
      </c>
      <c r="E131" s="106">
        <f>'[3]Tablica Y'!F137</f>
        <v>100</v>
      </c>
      <c r="F131" s="106">
        <f>'[3]Tablica Y'!G137</f>
        <v>100</v>
      </c>
      <c r="G131" s="106">
        <f>'[3]Tablica Y'!H137</f>
        <v>100</v>
      </c>
      <c r="H131" s="106">
        <f>'[3]Tablica Y'!I137</f>
        <v>100</v>
      </c>
      <c r="I131" s="106">
        <f>'[3]Tablica Y'!J137</f>
        <v>100</v>
      </c>
    </row>
    <row r="132" spans="1:9">
      <c r="A132" s="40" t="str">
        <f>'[3]Tablica Y'!B138</f>
        <v>na rzecz ludności</v>
      </c>
      <c r="B132" s="41" t="str">
        <f>'[3]Tablica Y'!C138</f>
        <v>%</v>
      </c>
      <c r="C132" s="107" t="str">
        <f>'[3]Tablica Y'!D138</f>
        <v>b.d.</v>
      </c>
      <c r="D132" s="107">
        <f>'[3]Tablica Y'!E138</f>
        <v>97.601351332303437</v>
      </c>
      <c r="E132" s="107">
        <f>'[3]Tablica Y'!F138</f>
        <v>96.867757486164734</v>
      </c>
      <c r="F132" s="107">
        <f>'[3]Tablica Y'!G138</f>
        <v>88.154675211014521</v>
      </c>
      <c r="G132" s="107">
        <f>'[3]Tablica Y'!H138</f>
        <v>97.827845035819649</v>
      </c>
      <c r="H132" s="107">
        <f>'[3]Tablica Y'!I138</f>
        <v>97.092053824602758</v>
      </c>
      <c r="I132" s="107">
        <f>'[3]Tablica Y'!J138</f>
        <v>96.89321936616625</v>
      </c>
    </row>
    <row r="133" spans="1:9">
      <c r="A133" s="40" t="str">
        <f>'[3]Tablica Y'!B139</f>
        <v>emerytury i renty</v>
      </c>
      <c r="B133" s="41" t="str">
        <f>'[3]Tablica Y'!C139</f>
        <v>%</v>
      </c>
      <c r="C133" s="107" t="str">
        <f>'[3]Tablica Y'!D139</f>
        <v>b.d.</v>
      </c>
      <c r="D133" s="107">
        <f>'[3]Tablica Y'!E139</f>
        <v>0</v>
      </c>
      <c r="E133" s="107">
        <f>'[3]Tablica Y'!F139</f>
        <v>0</v>
      </c>
      <c r="F133" s="107">
        <f>'[3]Tablica Y'!G139</f>
        <v>0</v>
      </c>
      <c r="G133" s="107">
        <f>'[3]Tablica Y'!H139</f>
        <v>0</v>
      </c>
      <c r="H133" s="107">
        <f>'[3]Tablica Y'!I139</f>
        <v>0</v>
      </c>
      <c r="I133" s="107">
        <f>'[3]Tablica Y'!J139</f>
        <v>0</v>
      </c>
    </row>
    <row r="134" spans="1:9">
      <c r="A134" s="40" t="str">
        <f>'[3]Tablica Y'!B140</f>
        <v>pozostałe świadczenia</v>
      </c>
      <c r="B134" s="41" t="str">
        <f>'[3]Tablica Y'!C140</f>
        <v>%</v>
      </c>
      <c r="C134" s="107" t="str">
        <f>'[3]Tablica Y'!D140</f>
        <v>b.d.</v>
      </c>
      <c r="D134" s="107">
        <f>'[3]Tablica Y'!E140</f>
        <v>0</v>
      </c>
      <c r="E134" s="107">
        <f>'[3]Tablica Y'!F140</f>
        <v>0</v>
      </c>
      <c r="F134" s="107">
        <f>'[3]Tablica Y'!G140</f>
        <v>0</v>
      </c>
      <c r="G134" s="107">
        <f>'[3]Tablica Y'!H140</f>
        <v>0</v>
      </c>
      <c r="H134" s="107">
        <f>'[3]Tablica Y'!I140</f>
        <v>0</v>
      </c>
      <c r="I134" s="107">
        <f>'[3]Tablica Y'!J140</f>
        <v>0</v>
      </c>
    </row>
    <row r="135" spans="1:9">
      <c r="A135" s="40" t="str">
        <f>'[3]Tablica Y'!B141</f>
        <v>odpis na ZUS</v>
      </c>
      <c r="B135" s="41" t="str">
        <f>'[3]Tablica Y'!C141</f>
        <v>%</v>
      </c>
      <c r="C135" s="107" t="str">
        <f>'[3]Tablica Y'!D141</f>
        <v>b.d.</v>
      </c>
      <c r="D135" s="107">
        <f>'[3]Tablica Y'!E141</f>
        <v>2.2634149096480844</v>
      </c>
      <c r="E135" s="107">
        <f>'[3]Tablica Y'!F141</f>
        <v>2.1338705238551818</v>
      </c>
      <c r="F135" s="107">
        <f>'[3]Tablica Y'!G141</f>
        <v>1.6782366158232407</v>
      </c>
      <c r="G135" s="107">
        <f>'[3]Tablica Y'!H141</f>
        <v>1.783983121792897</v>
      </c>
      <c r="H135" s="107">
        <f>'[3]Tablica Y'!I141</f>
        <v>1.7003985079721919</v>
      </c>
      <c r="I135" s="107">
        <f>'[3]Tablica Y'!J141</f>
        <v>1.7171710972508487</v>
      </c>
    </row>
    <row r="136" spans="1:9">
      <c r="A136" s="58" t="str">
        <f>'[3]Tablica Y'!B142</f>
        <v>bieżące</v>
      </c>
      <c r="B136" s="53" t="str">
        <f>'[3]Tablica Y'!C142</f>
        <v>%</v>
      </c>
      <c r="C136" s="112" t="str">
        <f>'[3]Tablica Y'!D142</f>
        <v>b.d.</v>
      </c>
      <c r="D136" s="112">
        <f>'[3]Tablica Y'!E142</f>
        <v>0.13523375804849955</v>
      </c>
      <c r="E136" s="112">
        <f>'[3]Tablica Y'!F142</f>
        <v>0.99837198998009213</v>
      </c>
      <c r="F136" s="112">
        <f>'[3]Tablica Y'!G142</f>
        <v>10.167088173162234</v>
      </c>
      <c r="G136" s="112">
        <f>'[3]Tablica Y'!H142</f>
        <v>0.3881718423874525</v>
      </c>
      <c r="H136" s="112">
        <f>'[3]Tablica Y'!I142</f>
        <v>1.207547667425054</v>
      </c>
      <c r="I136" s="112">
        <f>'[3]Tablica Y'!J142</f>
        <v>1.3896095365829078</v>
      </c>
    </row>
    <row r="137" spans="1:9">
      <c r="A137" s="30"/>
      <c r="B137" s="31"/>
      <c r="C137" s="105"/>
      <c r="D137" s="105"/>
      <c r="E137" s="105"/>
      <c r="F137" s="105"/>
      <c r="G137" s="105"/>
      <c r="H137" s="105"/>
      <c r="I137" s="105"/>
    </row>
    <row r="138" spans="1:9" ht="15">
      <c r="A138" s="208" t="str">
        <f>'[3]Tablica Y'!B144</f>
        <v>FUNDUSZ EMERYTALNO - RENTOWY</v>
      </c>
      <c r="B138" s="209"/>
      <c r="C138" s="209"/>
      <c r="D138" s="209"/>
      <c r="E138" s="209"/>
      <c r="F138" s="209"/>
      <c r="G138" s="209"/>
      <c r="H138" s="209"/>
      <c r="I138" s="209"/>
    </row>
    <row r="139" spans="1:9">
      <c r="A139" s="34"/>
      <c r="B139" s="35"/>
      <c r="C139" s="117">
        <f>'[3]Tablica Y'!D145</f>
        <v>40179</v>
      </c>
      <c r="D139" s="117">
        <f>'[3]Tablica Y'!E145</f>
        <v>40544</v>
      </c>
      <c r="E139" s="117">
        <f>'[3]Tablica Y'!F145</f>
        <v>40909</v>
      </c>
      <c r="F139" s="117">
        <f>'[3]Tablica Y'!G145</f>
        <v>41275</v>
      </c>
      <c r="G139" s="117">
        <f>'[3]Tablica Y'!H145</f>
        <v>41640</v>
      </c>
      <c r="H139" s="117">
        <f>'[3]Tablica Y'!I145</f>
        <v>42005</v>
      </c>
      <c r="I139" s="117">
        <f>'[3]Tablica Y'!J145</f>
        <v>42370</v>
      </c>
    </row>
    <row r="140" spans="1:9">
      <c r="A140" s="30" t="str">
        <f>'[3]Tablica Y'!B146</f>
        <v>Przychody</v>
      </c>
      <c r="B140" s="37" t="str">
        <f>'[3]Tablica Y'!C146</f>
        <v>%</v>
      </c>
      <c r="C140" s="106">
        <f>'[3]Tablica Y'!D146</f>
        <v>100</v>
      </c>
      <c r="D140" s="106">
        <f>'[3]Tablica Y'!E146</f>
        <v>100</v>
      </c>
      <c r="E140" s="106">
        <f>'[3]Tablica Y'!F146</f>
        <v>100</v>
      </c>
      <c r="F140" s="106">
        <f>'[3]Tablica Y'!G146</f>
        <v>100</v>
      </c>
      <c r="G140" s="106">
        <f>'[3]Tablica Y'!H146</f>
        <v>100</v>
      </c>
      <c r="H140" s="106">
        <f>'[3]Tablica Y'!I146</f>
        <v>100</v>
      </c>
      <c r="I140" s="106">
        <f>'[3]Tablica Y'!J146</f>
        <v>100</v>
      </c>
    </row>
    <row r="141" spans="1:9">
      <c r="A141" s="40" t="str">
        <f>'[3]Tablica Y'!B147</f>
        <v>ze składek</v>
      </c>
      <c r="B141" s="41" t="str">
        <f>'[3]Tablica Y'!C147</f>
        <v>%</v>
      </c>
      <c r="C141" s="107">
        <f>'[3]Tablica Y'!D147</f>
        <v>8.3044400538455498</v>
      </c>
      <c r="D141" s="107">
        <f>'[3]Tablica Y'!E147</f>
        <v>8.3812709842025406</v>
      </c>
      <c r="E141" s="107">
        <f>'[3]Tablica Y'!F147</f>
        <v>8.6980814825135884</v>
      </c>
      <c r="F141" s="107">
        <f>'[3]Tablica Y'!G147</f>
        <v>8.7702449460931522</v>
      </c>
      <c r="G141" s="107">
        <f>'[3]Tablica Y'!H147</f>
        <v>7.497223690505221</v>
      </c>
      <c r="H141" s="107">
        <f>'[3]Tablica Y'!I147</f>
        <v>7.1711970670449032</v>
      </c>
      <c r="I141" s="107">
        <f>'[3]Tablica Y'!J147</f>
        <v>6.7392727468223317</v>
      </c>
    </row>
    <row r="142" spans="1:9">
      <c r="A142" s="40" t="str">
        <f>'[3]Tablica Y'!B148</f>
        <v>dotacje z budżetu</v>
      </c>
      <c r="B142" s="41" t="str">
        <f>'[3]Tablica Y'!C148</f>
        <v>%</v>
      </c>
      <c r="C142" s="107">
        <f>'[3]Tablica Y'!D148</f>
        <v>91.443174999324995</v>
      </c>
      <c r="D142" s="107">
        <f>'[3]Tablica Y'!E148</f>
        <v>91.309076057677487</v>
      </c>
      <c r="E142" s="107">
        <f>'[3]Tablica Y'!F148</f>
        <v>90.954670003988241</v>
      </c>
      <c r="F142" s="107">
        <f>'[3]Tablica Y'!G148</f>
        <v>90.86819793369402</v>
      </c>
      <c r="G142" s="107">
        <f>'[3]Tablica Y'!H148</f>
        <v>82.425236287161383</v>
      </c>
      <c r="H142" s="107">
        <f>'[3]Tablica Y'!I148</f>
        <v>83.577314571855027</v>
      </c>
      <c r="I142" s="107">
        <f>'[3]Tablica Y'!J148</f>
        <v>84.442360266405828</v>
      </c>
    </row>
    <row r="143" spans="1:9">
      <c r="A143" s="40" t="str">
        <f>'[3]Tablica Y'!B149</f>
        <v>pozostałe</v>
      </c>
      <c r="B143" s="41" t="str">
        <f>'[3]Tablica Y'!C149</f>
        <v>%</v>
      </c>
      <c r="C143" s="107">
        <f>'[3]Tablica Y'!D149</f>
        <v>0.25238494682944745</v>
      </c>
      <c r="D143" s="107">
        <f>'[3]Tablica Y'!E149</f>
        <v>0.30965295811997484</v>
      </c>
      <c r="E143" s="107">
        <f>'[3]Tablica Y'!F149</f>
        <v>0.3472485134981611</v>
      </c>
      <c r="F143" s="107">
        <f>'[3]Tablica Y'!G149</f>
        <v>0.3615571202128417</v>
      </c>
      <c r="G143" s="107">
        <f>'[3]Tablica Y'!H149</f>
        <v>10.077540022333377</v>
      </c>
      <c r="H143" s="107">
        <f>'[3]Tablica Y'!I149</f>
        <v>9.2514883611000833</v>
      </c>
      <c r="I143" s="107">
        <f>'[3]Tablica Y'!J149</f>
        <v>8.8183669867718439</v>
      </c>
    </row>
    <row r="144" spans="1:9">
      <c r="A144" s="30" t="str">
        <f>'[3]Tablica Y'!B150</f>
        <v xml:space="preserve">Koszty </v>
      </c>
      <c r="B144" s="37" t="str">
        <f>'[3]Tablica Y'!C150</f>
        <v>%</v>
      </c>
      <c r="C144" s="106">
        <f>'[3]Tablica Y'!D150</f>
        <v>100</v>
      </c>
      <c r="D144" s="106">
        <f>'[3]Tablica Y'!E150</f>
        <v>100</v>
      </c>
      <c r="E144" s="106">
        <f>'[3]Tablica Y'!F150</f>
        <v>100</v>
      </c>
      <c r="F144" s="106">
        <f>'[3]Tablica Y'!G150</f>
        <v>100</v>
      </c>
      <c r="G144" s="106">
        <f>'[3]Tablica Y'!H150</f>
        <v>100</v>
      </c>
      <c r="H144" s="106">
        <f>'[3]Tablica Y'!I150</f>
        <v>100</v>
      </c>
      <c r="I144" s="106">
        <f>'[3]Tablica Y'!J150</f>
        <v>100</v>
      </c>
    </row>
    <row r="145" spans="1:9">
      <c r="A145" s="40" t="str">
        <f>'[3]Tablica Y'!B151</f>
        <v>na rzecz ludności</v>
      </c>
      <c r="B145" s="41" t="str">
        <f>'[3]Tablica Y'!C151</f>
        <v>%</v>
      </c>
      <c r="C145" s="107">
        <f>'[3]Tablica Y'!D151</f>
        <v>49.32425300603451</v>
      </c>
      <c r="D145" s="107">
        <f>'[3]Tablica Y'!E151</f>
        <v>97.320628018120061</v>
      </c>
      <c r="E145" s="107">
        <f>'[3]Tablica Y'!F151</f>
        <v>97.259414507329851</v>
      </c>
      <c r="F145" s="107">
        <f>'[3]Tablica Y'!G151</f>
        <v>97.405149854874054</v>
      </c>
      <c r="G145" s="107">
        <f>'[3]Tablica Y'!H151</f>
        <v>97.297108349904761</v>
      </c>
      <c r="H145" s="107">
        <f>'[3]Tablica Y'!I151</f>
        <v>88.475192932837359</v>
      </c>
      <c r="I145" s="107">
        <f>'[3]Tablica Y'!J151</f>
        <v>89.677778306496776</v>
      </c>
    </row>
    <row r="146" spans="1:9">
      <c r="A146" s="40" t="str">
        <f>'[3]Tablica Y'!B152</f>
        <v>emerytury i renty</v>
      </c>
      <c r="B146" s="41" t="str">
        <f>'[3]Tablica Y'!C152</f>
        <v>%</v>
      </c>
      <c r="C146" s="107">
        <f>'[3]Tablica Y'!D152</f>
        <v>42.504323863457763</v>
      </c>
      <c r="D146" s="107">
        <f>'[3]Tablica Y'!E152</f>
        <v>84.479937838570009</v>
      </c>
      <c r="E146" s="107">
        <f>'[3]Tablica Y'!F152</f>
        <v>85.48442374197522</v>
      </c>
      <c r="F146" s="107">
        <f>'[3]Tablica Y'!G152</f>
        <v>86.154566497705247</v>
      </c>
      <c r="G146" s="107">
        <f>'[3]Tablica Y'!H152</f>
        <v>85.70771748969203</v>
      </c>
      <c r="H146" s="107">
        <f>'[3]Tablica Y'!I152</f>
        <v>75.351491360727508</v>
      </c>
      <c r="I146" s="107">
        <f>'[3]Tablica Y'!J152</f>
        <v>75.770574309906749</v>
      </c>
    </row>
    <row r="147" spans="1:9">
      <c r="A147" s="40" t="str">
        <f>'[3]Tablica Y'!B153</f>
        <v>składki na ubezpieczenie zdrowotne z dotacji</v>
      </c>
      <c r="B147" s="41" t="str">
        <f>'[3]Tablica Y'!C153</f>
        <v>%</v>
      </c>
      <c r="C147" s="107">
        <f>'[3]Tablica Y'!D153</f>
        <v>5.6845518855664956</v>
      </c>
      <c r="D147" s="107">
        <f>'[3]Tablica Y'!E153</f>
        <v>11.287345489801623</v>
      </c>
      <c r="E147" s="107">
        <f>'[3]Tablica Y'!F153</f>
        <v>10.463327518350498</v>
      </c>
      <c r="F147" s="107">
        <f>'[3]Tablica Y'!G153</f>
        <v>9.9680860770342434</v>
      </c>
      <c r="G147" s="107">
        <f>'[3]Tablica Y'!H153</f>
        <v>10.364725215782919</v>
      </c>
      <c r="H147" s="107">
        <f>'[3]Tablica Y'!I153</f>
        <v>8.8260603585519686</v>
      </c>
      <c r="I147" s="107">
        <f>'[3]Tablica Y'!J153</f>
        <v>8.2401231458505162</v>
      </c>
    </row>
    <row r="148" spans="1:9">
      <c r="A148" s="40" t="str">
        <f>'[3]Tablica Y'!B154</f>
        <v>inne świadczenia na rzecz ludności</v>
      </c>
      <c r="B148" s="41" t="str">
        <f>'[3]Tablica Y'!C154</f>
        <v>%</v>
      </c>
      <c r="C148" s="107">
        <f>'[3]Tablica Y'!D154</f>
        <v>1.1353772570102498</v>
      </c>
      <c r="D148" s="107">
        <f>'[3]Tablica Y'!E154</f>
        <v>1.5533446897484255</v>
      </c>
      <c r="E148" s="107">
        <f>'[3]Tablica Y'!F154</f>
        <v>1.311663247004107</v>
      </c>
      <c r="F148" s="107">
        <f>'[3]Tablica Y'!G154</f>
        <v>1.2662994008265476</v>
      </c>
      <c r="G148" s="107">
        <f>'[3]Tablica Y'!H154</f>
        <v>1.2246656444298083</v>
      </c>
      <c r="H148" s="107">
        <f>'[3]Tablica Y'!I154</f>
        <v>4.2976412135578856</v>
      </c>
      <c r="I148" s="107">
        <f>'[3]Tablica Y'!J154</f>
        <v>5.6670808507395236</v>
      </c>
    </row>
    <row r="149" spans="1:9">
      <c r="A149" s="40" t="str">
        <f>'[3]Tablica Y'!B155</f>
        <v>odpis na Fundusz Administracyjny</v>
      </c>
      <c r="B149" s="41" t="str">
        <f>'[3]Tablica Y'!C155</f>
        <v>%</v>
      </c>
      <c r="C149" s="107">
        <f>'[3]Tablica Y'!D155</f>
        <v>1.3514939879309751</v>
      </c>
      <c r="D149" s="107">
        <f>'[3]Tablica Y'!E155</f>
        <v>2.6793719818799282</v>
      </c>
      <c r="E149" s="107">
        <f>'[3]Tablica Y'!F155</f>
        <v>2.7405854926701672</v>
      </c>
      <c r="F149" s="107">
        <f>'[3]Tablica Y'!G155</f>
        <v>2.5948501451259367</v>
      </c>
      <c r="G149" s="107">
        <f>'[3]Tablica Y'!H155</f>
        <v>2.7028916500952254</v>
      </c>
      <c r="H149" s="107">
        <f>'[3]Tablica Y'!I155</f>
        <v>2.2984165138457948</v>
      </c>
      <c r="I149" s="107">
        <f>'[3]Tablica Y'!J155</f>
        <v>2.2615219992936439</v>
      </c>
    </row>
    <row r="150" spans="1:9">
      <c r="A150" s="58" t="str">
        <f>'[3]Tablica Y'!B156</f>
        <v>pozostałe</v>
      </c>
      <c r="B150" s="53" t="str">
        <f>'[3]Tablica Y'!C156</f>
        <v>%</v>
      </c>
      <c r="C150" s="112" t="str">
        <f>'[3]Tablica Y'!D156</f>
        <v>.</v>
      </c>
      <c r="D150" s="112" t="str">
        <f>'[3]Tablica Y'!E156</f>
        <v>.</v>
      </c>
      <c r="E150" s="112" t="str">
        <f>'[3]Tablica Y'!F156</f>
        <v>.</v>
      </c>
      <c r="F150" s="112" t="str">
        <f>'[3]Tablica Y'!G156</f>
        <v>.</v>
      </c>
      <c r="G150" s="112">
        <f>'[3]Tablica Y'!H156</f>
        <v>15.20354058679505</v>
      </c>
      <c r="H150" s="112">
        <f>'[3]Tablica Y'!I156</f>
        <v>9.2263905533168451</v>
      </c>
      <c r="I150" s="112">
        <f>'[3]Tablica Y'!J156</f>
        <v>8.0606996942095801</v>
      </c>
    </row>
    <row r="151" spans="1:9">
      <c r="A151" s="30"/>
      <c r="B151" s="31"/>
      <c r="C151" s="105"/>
      <c r="D151" s="105"/>
      <c r="E151" s="105"/>
      <c r="F151" s="105"/>
      <c r="G151" s="105"/>
      <c r="H151" s="105"/>
      <c r="I151" s="105"/>
    </row>
    <row r="152" spans="1:9" ht="15">
      <c r="A152" s="208" t="str">
        <f>'[3]Tablica Y'!B158</f>
        <v>FUNDUSZ PRACY</v>
      </c>
      <c r="B152" s="209"/>
      <c r="C152" s="209"/>
      <c r="D152" s="209"/>
      <c r="E152" s="209"/>
      <c r="F152" s="209"/>
      <c r="G152" s="209"/>
      <c r="H152" s="209"/>
      <c r="I152" s="209"/>
    </row>
    <row r="153" spans="1:9">
      <c r="A153" s="34"/>
      <c r="B153" s="35"/>
      <c r="C153" s="117">
        <f>'[3]Tablica Y'!D159</f>
        <v>40179</v>
      </c>
      <c r="D153" s="117">
        <f>'[3]Tablica Y'!E159</f>
        <v>40544</v>
      </c>
      <c r="E153" s="117">
        <f>'[3]Tablica Y'!F159</f>
        <v>40909</v>
      </c>
      <c r="F153" s="117">
        <f>'[3]Tablica Y'!G159</f>
        <v>41275</v>
      </c>
      <c r="G153" s="117">
        <f>'[3]Tablica Y'!H159</f>
        <v>41640</v>
      </c>
      <c r="H153" s="117">
        <f>'[3]Tablica Y'!I159</f>
        <v>42005</v>
      </c>
      <c r="I153" s="117">
        <f>'[3]Tablica Y'!J159</f>
        <v>42370</v>
      </c>
    </row>
    <row r="154" spans="1:9">
      <c r="A154" s="30" t="str">
        <f>'[3]Tablica Y'!B160</f>
        <v>Przychody</v>
      </c>
      <c r="B154" s="37" t="str">
        <f>'[3]Tablica Y'!C160</f>
        <v>%</v>
      </c>
      <c r="C154" s="106">
        <f>'[3]Tablica Y'!D160</f>
        <v>100</v>
      </c>
      <c r="D154" s="106">
        <f>'[3]Tablica Y'!E160</f>
        <v>100</v>
      </c>
      <c r="E154" s="106">
        <f>'[3]Tablica Y'!F160</f>
        <v>100</v>
      </c>
      <c r="F154" s="106">
        <f>'[3]Tablica Y'!G160</f>
        <v>100</v>
      </c>
      <c r="G154" s="106">
        <f>'[3]Tablica Y'!H160</f>
        <v>100</v>
      </c>
      <c r="H154" s="106">
        <f>'[3]Tablica Y'!I160</f>
        <v>100</v>
      </c>
      <c r="I154" s="106">
        <f>'[3]Tablica Y'!J160</f>
        <v>100</v>
      </c>
    </row>
    <row r="155" spans="1:9">
      <c r="A155" s="40" t="str">
        <f>'[3]Tablica Y'!B161</f>
        <v>ze składek</v>
      </c>
      <c r="B155" s="41" t="str">
        <f>'[3]Tablica Y'!C161</f>
        <v>%</v>
      </c>
      <c r="C155" s="107">
        <f>'[3]Tablica Y'!D161</f>
        <v>78.508028410861399</v>
      </c>
      <c r="D155" s="107">
        <f>'[3]Tablica Y'!E161</f>
        <v>84.875731045176764</v>
      </c>
      <c r="E155" s="107">
        <f>'[3]Tablica Y'!F161</f>
        <v>81.868770833700964</v>
      </c>
      <c r="F155" s="107">
        <f>'[3]Tablica Y'!G161</f>
        <v>88.416765128174305</v>
      </c>
      <c r="G155" s="107">
        <f>'[3]Tablica Y'!H161</f>
        <v>87.791756861432489</v>
      </c>
      <c r="H155" s="107">
        <f>'[3]Tablica Y'!I161</f>
        <v>91.337549072986519</v>
      </c>
      <c r="I155" s="107">
        <f>'[3]Tablica Y'!J161</f>
        <v>90.415568568109023</v>
      </c>
    </row>
    <row r="156" spans="1:9">
      <c r="A156" s="40" t="str">
        <f>'[3]Tablica Y'!B162</f>
        <v>środki z UE</v>
      </c>
      <c r="B156" s="41" t="str">
        <f>'[3]Tablica Y'!C162</f>
        <v>%</v>
      </c>
      <c r="C156" s="107">
        <f>'[3]Tablica Y'!D162</f>
        <v>14.2497633766103</v>
      </c>
      <c r="D156" s="107">
        <f>'[3]Tablica Y'!E162</f>
        <v>10.092592476044343</v>
      </c>
      <c r="E156" s="107">
        <f>'[3]Tablica Y'!F162</f>
        <v>5.753125422778969</v>
      </c>
      <c r="F156" s="107">
        <f>'[3]Tablica Y'!G162</f>
        <v>8.2459558084847959</v>
      </c>
      <c r="G156" s="107">
        <f>'[3]Tablica Y'!H162</f>
        <v>9.5919181831733376</v>
      </c>
      <c r="H156" s="107">
        <f>'[3]Tablica Y'!I162</f>
        <v>6.376234949920752</v>
      </c>
      <c r="I156" s="107">
        <f>'[3]Tablica Y'!J162</f>
        <v>7.5899703605356255</v>
      </c>
    </row>
    <row r="157" spans="1:9">
      <c r="A157" s="40" t="str">
        <f>'[3]Tablica Y'!B163</f>
        <v>pozostałe</v>
      </c>
      <c r="B157" s="41" t="str">
        <f>'[3]Tablica Y'!C163</f>
        <v>%</v>
      </c>
      <c r="C157" s="107">
        <f>'[3]Tablica Y'!D163</f>
        <v>7.2422082125283058</v>
      </c>
      <c r="D157" s="107">
        <f>'[3]Tablica Y'!E163</f>
        <v>5.0316764787788966</v>
      </c>
      <c r="E157" s="107">
        <f>'[3]Tablica Y'!F163</f>
        <v>12.378103743520064</v>
      </c>
      <c r="F157" s="107">
        <f>'[3]Tablica Y'!G163</f>
        <v>3.337279063340902</v>
      </c>
      <c r="G157" s="107">
        <f>'[3]Tablica Y'!H163</f>
        <v>2.6163249553941728</v>
      </c>
      <c r="H157" s="107">
        <f>'[3]Tablica Y'!I163</f>
        <v>2.2862159770927404</v>
      </c>
      <c r="I157" s="107">
        <f>'[3]Tablica Y'!J163</f>
        <v>1.9944610713553461</v>
      </c>
    </row>
    <row r="158" spans="1:9">
      <c r="A158" s="30" t="str">
        <f>'[3]Tablica Y'!B164</f>
        <v>Wydatki</v>
      </c>
      <c r="B158" s="37" t="str">
        <f>'[3]Tablica Y'!C164</f>
        <v>%</v>
      </c>
      <c r="C158" s="106">
        <f>'[3]Tablica Y'!D164</f>
        <v>100</v>
      </c>
      <c r="D158" s="106">
        <f>'[3]Tablica Y'!E164</f>
        <v>100</v>
      </c>
      <c r="E158" s="106">
        <f>'[3]Tablica Y'!F164</f>
        <v>100</v>
      </c>
      <c r="F158" s="106">
        <f>'[3]Tablica Y'!G164</f>
        <v>100</v>
      </c>
      <c r="G158" s="106">
        <f>'[3]Tablica Y'!H164</f>
        <v>100</v>
      </c>
      <c r="H158" s="106">
        <f>'[3]Tablica Y'!I164</f>
        <v>100</v>
      </c>
      <c r="I158" s="106">
        <f>'[3]Tablica Y'!J164</f>
        <v>100</v>
      </c>
    </row>
    <row r="159" spans="1:9">
      <c r="A159" s="40" t="str">
        <f>'[3]Tablica Y'!B165</f>
        <v>zasiłki dla bezrobotnych łącznie ze składkami</v>
      </c>
      <c r="B159" s="41" t="str">
        <f>'[3]Tablica Y'!C165</f>
        <v>%</v>
      </c>
      <c r="C159" s="107">
        <f>'[3]Tablica Y'!D165</f>
        <v>26.756522505318163</v>
      </c>
      <c r="D159" s="107">
        <f>'[3]Tablica Y'!E165</f>
        <v>34.840476523077058</v>
      </c>
      <c r="E159" s="107">
        <f>'[3]Tablica Y'!F165</f>
        <v>35.233284258271638</v>
      </c>
      <c r="F159" s="107">
        <f>'[3]Tablica Y'!G165</f>
        <v>33.177702216254524</v>
      </c>
      <c r="G159" s="107">
        <f>'[3]Tablica Y'!H165</f>
        <v>26.762989902504913</v>
      </c>
      <c r="H159" s="107">
        <f>'[3]Tablica Y'!I165</f>
        <v>23.719389019158438</v>
      </c>
      <c r="I159" s="107">
        <f>'[3]Tablica Y'!J165</f>
        <v>20.761452075961351</v>
      </c>
    </row>
    <row r="160" spans="1:9">
      <c r="A160" s="40" t="str">
        <f>'[3]Tablica Y'!B166</f>
        <v>Zasiłki przedemerytalne i świadczenia przedemerytalne</v>
      </c>
      <c r="B160" s="41" t="str">
        <f>'[3]Tablica Y'!C166</f>
        <v>%</v>
      </c>
      <c r="C160" s="107">
        <f>'[3]Tablica Y'!D166</f>
        <v>13.2225742871421</v>
      </c>
      <c r="D160" s="107">
        <f>'[3]Tablica Y'!E166</f>
        <v>18.582876712367931</v>
      </c>
      <c r="E160" s="107">
        <f>'[3]Tablica Y'!F166</f>
        <v>18.55668639682477</v>
      </c>
      <c r="F160" s="107">
        <f>'[3]Tablica Y'!G166</f>
        <v>19.310470928902191</v>
      </c>
      <c r="G160" s="107">
        <f>'[3]Tablica Y'!H166</f>
        <v>21.680341960475737</v>
      </c>
      <c r="H160" s="107">
        <f>'[3]Tablica Y'!I166</f>
        <v>20.86320872302996</v>
      </c>
      <c r="I160" s="107">
        <f>'[3]Tablica Y'!J166</f>
        <v>20.101216981606161</v>
      </c>
    </row>
    <row r="161" spans="1:9">
      <c r="A161" s="40" t="str">
        <f>'[3]Tablica Y'!B167</f>
        <v>dodatki aktywizacyjne i świadczenia integracyjne</v>
      </c>
      <c r="B161" s="41" t="str">
        <f>'[3]Tablica Y'!C167</f>
        <v>%</v>
      </c>
      <c r="C161" s="107">
        <f>'[3]Tablica Y'!D167</f>
        <v>0.89233009053261403</v>
      </c>
      <c r="D161" s="107">
        <f>'[3]Tablica Y'!E167</f>
        <v>1.3802543384543005</v>
      </c>
      <c r="E161" s="107">
        <f>'[3]Tablica Y'!F167</f>
        <v>1.3793664281315607</v>
      </c>
      <c r="F161" s="107">
        <f>'[3]Tablica Y'!G167</f>
        <v>1.4130335964886733</v>
      </c>
      <c r="G161" s="107">
        <f>'[3]Tablica Y'!H167</f>
        <v>1.4097624051044284</v>
      </c>
      <c r="H161" s="107">
        <f>'[3]Tablica Y'!I167</f>
        <v>1.3604715025589182</v>
      </c>
      <c r="I161" s="107">
        <f>'[3]Tablica Y'!J167</f>
        <v>1.7608992924943607</v>
      </c>
    </row>
    <row r="162" spans="1:9">
      <c r="A162" s="40" t="str">
        <f>'[3]Tablica Y'!B168</f>
        <v>programy na rzecz promocji zatrudnienia</v>
      </c>
      <c r="B162" s="41" t="str">
        <f>'[3]Tablica Y'!C168</f>
        <v>%</v>
      </c>
      <c r="C162" s="107">
        <f>'[3]Tablica Y'!D168</f>
        <v>54.169541736367179</v>
      </c>
      <c r="D162" s="107">
        <f>'[3]Tablica Y'!E168</f>
        <v>38.191064503278135</v>
      </c>
      <c r="E162" s="107">
        <f>'[3]Tablica Y'!F168</f>
        <v>40.361205016603527</v>
      </c>
      <c r="F162" s="107">
        <f>'[3]Tablica Y'!G168</f>
        <v>41.913561333865253</v>
      </c>
      <c r="G162" s="107">
        <f>'[3]Tablica Y'!H168</f>
        <v>45.534456073986092</v>
      </c>
      <c r="H162" s="107">
        <f>'[3]Tablica Y'!I168</f>
        <v>49.145315554625427</v>
      </c>
      <c r="I162" s="107">
        <f>'[3]Tablica Y'!J168</f>
        <v>52.248562987694534</v>
      </c>
    </row>
    <row r="163" spans="1:9">
      <c r="A163" s="58" t="str">
        <f>'[3]Tablica Y'!B169</f>
        <v>pozostałe wydatki</v>
      </c>
      <c r="B163" s="53" t="str">
        <f>'[3]Tablica Y'!C169</f>
        <v>%</v>
      </c>
      <c r="C163" s="112">
        <f>'[3]Tablica Y'!D169</f>
        <v>4.9590313806399378</v>
      </c>
      <c r="D163" s="112">
        <f>'[3]Tablica Y'!E169</f>
        <v>7.0053279228225698</v>
      </c>
      <c r="E163" s="112">
        <f>'[3]Tablica Y'!F169</f>
        <v>4.4694579001685142</v>
      </c>
      <c r="F163" s="112">
        <f>'[3]Tablica Y'!G169</f>
        <v>4.185231924489357</v>
      </c>
      <c r="G163" s="112">
        <f>'[3]Tablica Y'!H169</f>
        <v>4.612449657928833</v>
      </c>
      <c r="H163" s="112">
        <f>'[3]Tablica Y'!I169</f>
        <v>4.9116152006272573</v>
      </c>
      <c r="I163" s="112">
        <f>'[3]Tablica Y'!J169</f>
        <v>5.1278686622435821</v>
      </c>
    </row>
    <row r="164" spans="1:9">
      <c r="A164" s="30"/>
      <c r="B164" s="31"/>
      <c r="C164" s="105"/>
      <c r="D164" s="105"/>
      <c r="E164" s="105"/>
      <c r="F164" s="105"/>
      <c r="G164" s="105"/>
      <c r="H164" s="105"/>
      <c r="I164" s="105"/>
    </row>
    <row r="165" spans="1:9" ht="15">
      <c r="A165" s="208" t="str">
        <f>'[3]Tablica Y'!B171</f>
        <v>NARODOWY FUNDUSZ ZDROWIA</v>
      </c>
      <c r="B165" s="209"/>
      <c r="C165" s="209"/>
      <c r="D165" s="209"/>
      <c r="E165" s="209"/>
      <c r="F165" s="209"/>
      <c r="G165" s="209"/>
      <c r="H165" s="209"/>
      <c r="I165" s="209"/>
    </row>
    <row r="166" spans="1:9">
      <c r="A166" s="34"/>
      <c r="B166" s="35"/>
      <c r="C166" s="117">
        <f>'[3]Tablica Y'!D172</f>
        <v>40179</v>
      </c>
      <c r="D166" s="117">
        <f>'[3]Tablica Y'!E172</f>
        <v>40544</v>
      </c>
      <c r="E166" s="117">
        <f>'[3]Tablica Y'!F172</f>
        <v>40909</v>
      </c>
      <c r="F166" s="117">
        <f>'[3]Tablica Y'!G172</f>
        <v>41275</v>
      </c>
      <c r="G166" s="117">
        <f>'[3]Tablica Y'!H172</f>
        <v>41640</v>
      </c>
      <c r="H166" s="117">
        <f>'[3]Tablica Y'!I172</f>
        <v>42005</v>
      </c>
      <c r="I166" s="117">
        <f>'[3]Tablica Y'!J172</f>
        <v>42370</v>
      </c>
    </row>
    <row r="167" spans="1:9">
      <c r="A167" s="30" t="str">
        <f>'[3]Tablica Y'!B173</f>
        <v>Przychody</v>
      </c>
      <c r="B167" s="37" t="str">
        <f>'[3]Tablica Y'!C173</f>
        <v>%</v>
      </c>
      <c r="C167" s="106">
        <f>'[3]Tablica Y'!D173</f>
        <v>100</v>
      </c>
      <c r="D167" s="106">
        <f>'[3]Tablica Y'!E173</f>
        <v>100</v>
      </c>
      <c r="E167" s="106">
        <f>'[3]Tablica Y'!F173</f>
        <v>100</v>
      </c>
      <c r="F167" s="106">
        <f>'[3]Tablica Y'!G173</f>
        <v>100</v>
      </c>
      <c r="G167" s="106">
        <f>'[3]Tablica Y'!H173</f>
        <v>100</v>
      </c>
      <c r="H167" s="106">
        <f>'[3]Tablica Y'!I173</f>
        <v>100</v>
      </c>
      <c r="I167" s="106">
        <f>'[3]Tablica Y'!J173</f>
        <v>100</v>
      </c>
    </row>
    <row r="168" spans="1:9">
      <c r="A168" s="40" t="str">
        <f>'[3]Tablica Y'!B174</f>
        <v>ze składek</v>
      </c>
      <c r="B168" s="41" t="str">
        <f>'[3]Tablica Y'!C174</f>
        <v>%</v>
      </c>
      <c r="C168" s="107">
        <f>'[3]Tablica Y'!D174</f>
        <v>95.9217904404113</v>
      </c>
      <c r="D168" s="107">
        <f>'[3]Tablica Y'!E174</f>
        <v>96.139131591215516</v>
      </c>
      <c r="E168" s="107">
        <f>'[3]Tablica Y'!F174</f>
        <v>95.940891038056392</v>
      </c>
      <c r="F168" s="107">
        <f>'[3]Tablica Y'!G174</f>
        <v>96.420017609450895</v>
      </c>
      <c r="G168" s="107">
        <f>'[3]Tablica Y'!H174</f>
        <v>96.413788441480207</v>
      </c>
      <c r="H168" s="107">
        <f>'[3]Tablica Y'!I174</f>
        <v>95.746958232816127</v>
      </c>
      <c r="I168" s="107">
        <f>'[3]Tablica Y'!J174</f>
        <v>95.523824435653268</v>
      </c>
    </row>
    <row r="169" spans="1:9">
      <c r="A169" s="40" t="str">
        <f>'[3]Tablica Y'!B175</f>
        <v>pozostałe z działalności</v>
      </c>
      <c r="B169" s="41" t="str">
        <f>'[3]Tablica Y'!C175</f>
        <v>%</v>
      </c>
      <c r="C169" s="107">
        <f>'[3]Tablica Y'!D175</f>
        <v>3.5110844109741501</v>
      </c>
      <c r="D169" s="107">
        <f>'[3]Tablica Y'!E175</f>
        <v>3.4629630666499858</v>
      </c>
      <c r="E169" s="107">
        <f>'[3]Tablica Y'!F175</f>
        <v>3.5445740705329416</v>
      </c>
      <c r="F169" s="107">
        <f>'[3]Tablica Y'!G175</f>
        <v>3.30549693706425</v>
      </c>
      <c r="G169" s="107">
        <f>'[3]Tablica Y'!H175</f>
        <v>3.0911728419122757</v>
      </c>
      <c r="H169" s="107">
        <f>'[3]Tablica Y'!I175</f>
        <v>3.7702509646735334</v>
      </c>
      <c r="I169" s="107">
        <f>'[3]Tablica Y'!J175</f>
        <v>4.0294841139600042</v>
      </c>
    </row>
    <row r="170" spans="1:9">
      <c r="A170" s="40" t="str">
        <f>'[3]Tablica Y'!B176</f>
        <v>pozostałe przychody</v>
      </c>
      <c r="B170" s="41" t="str">
        <f>'[3]Tablica Y'!C176</f>
        <v>%</v>
      </c>
      <c r="C170" s="107">
        <f>'[3]Tablica Y'!D176</f>
        <v>0.26987089148579457</v>
      </c>
      <c r="D170" s="107">
        <f>'[3]Tablica Y'!E176</f>
        <v>0.15589114440234902</v>
      </c>
      <c r="E170" s="107">
        <f>'[3]Tablica Y'!F176</f>
        <v>0.26391945112040066</v>
      </c>
      <c r="F170" s="107">
        <f>'[3]Tablica Y'!G176</f>
        <v>0.13943600271729434</v>
      </c>
      <c r="G170" s="107">
        <f>'[3]Tablica Y'!H176</f>
        <v>0.34471928018350817</v>
      </c>
      <c r="H170" s="107">
        <f>'[3]Tablica Y'!I176</f>
        <v>0.35541994146868933</v>
      </c>
      <c r="I170" s="107">
        <f>'[3]Tablica Y'!J176</f>
        <v>0.33838215159574853</v>
      </c>
    </row>
    <row r="171" spans="1:9">
      <c r="A171" s="40" t="str">
        <f>'[3]Tablica Y'!B177</f>
        <v>przychody finansowe</v>
      </c>
      <c r="B171" s="41" t="str">
        <f>'[3]Tablica Y'!C177</f>
        <v>%</v>
      </c>
      <c r="C171" s="107">
        <f>'[3]Tablica Y'!D177</f>
        <v>0.29725425712874409</v>
      </c>
      <c r="D171" s="107">
        <f>'[3]Tablica Y'!E177</f>
        <v>0.24201419773215471</v>
      </c>
      <c r="E171" s="107">
        <f>'[3]Tablica Y'!F177</f>
        <v>0.25061544029025268</v>
      </c>
      <c r="F171" s="107">
        <f>'[3]Tablica Y'!G177</f>
        <v>0.13504945076757843</v>
      </c>
      <c r="G171" s="107">
        <f>'[3]Tablica Y'!H177</f>
        <v>0.15031943642398024</v>
      </c>
      <c r="H171" s="107">
        <f>'[3]Tablica Y'!I177</f>
        <v>0.1273708610416571</v>
      </c>
      <c r="I171" s="107">
        <f>'[3]Tablica Y'!J177</f>
        <v>0.10830929879098056</v>
      </c>
    </row>
    <row r="172" spans="1:9">
      <c r="A172" s="30" t="str">
        <f>'[3]Tablica Y'!B178</f>
        <v xml:space="preserve">Koszty </v>
      </c>
      <c r="B172" s="37" t="str">
        <f>'[3]Tablica Y'!C178</f>
        <v>%</v>
      </c>
      <c r="C172" s="106">
        <f>'[3]Tablica Y'!D178</f>
        <v>100</v>
      </c>
      <c r="D172" s="106">
        <f>'[3]Tablica Y'!E178</f>
        <v>100</v>
      </c>
      <c r="E172" s="106">
        <f>'[3]Tablica Y'!F178</f>
        <v>100</v>
      </c>
      <c r="F172" s="106">
        <f>'[3]Tablica Y'!G178</f>
        <v>100</v>
      </c>
      <c r="G172" s="106">
        <f>'[3]Tablica Y'!H178</f>
        <v>100</v>
      </c>
      <c r="H172" s="106">
        <f>'[3]Tablica Y'!I178</f>
        <v>100</v>
      </c>
      <c r="I172" s="106">
        <f>'[3]Tablica Y'!J178</f>
        <v>100</v>
      </c>
    </row>
    <row r="173" spans="1:9">
      <c r="A173" s="40" t="str">
        <f>'[3]Tablica Y'!B179</f>
        <v>świadczeń zdrowotnych</v>
      </c>
      <c r="B173" s="41" t="str">
        <f>'[3]Tablica Y'!C179</f>
        <v>%</v>
      </c>
      <c r="C173" s="107">
        <f>'[3]Tablica Y'!D179</f>
        <v>95.479467179091699</v>
      </c>
      <c r="D173" s="107">
        <f>'[3]Tablica Y'!E179</f>
        <v>95.570234810524582</v>
      </c>
      <c r="E173" s="107">
        <f>'[3]Tablica Y'!F179</f>
        <v>95.537346249693243</v>
      </c>
      <c r="F173" s="107">
        <f>'[3]Tablica Y'!G179</f>
        <v>95.358114529784615</v>
      </c>
      <c r="G173" s="107">
        <f>'[3]Tablica Y'!H179</f>
        <v>94.647961976623492</v>
      </c>
      <c r="H173" s="107">
        <f>'[3]Tablica Y'!I179</f>
        <v>95.970512287586899</v>
      </c>
      <c r="I173" s="107">
        <f>'[3]Tablica Y'!J179</f>
        <v>95.531334251141303</v>
      </c>
    </row>
    <row r="174" spans="1:9">
      <c r="A174" s="40" t="str">
        <f>'[3]Tablica Y'!B180</f>
        <v>pozostałe koszty realizacji zadań</v>
      </c>
      <c r="B174" s="41" t="str">
        <f>'[3]Tablica Y'!C180</f>
        <v>%</v>
      </c>
      <c r="C174" s="107">
        <f>'[3]Tablica Y'!D180</f>
        <v>2.9094314020471721</v>
      </c>
      <c r="D174" s="107">
        <f>'[3]Tablica Y'!E180</f>
        <v>2.8863792790494522</v>
      </c>
      <c r="E174" s="107">
        <f>'[3]Tablica Y'!F180</f>
        <v>2.9098791157099688</v>
      </c>
      <c r="F174" s="107">
        <f>'[3]Tablica Y'!G180</f>
        <v>2.7414409635858328</v>
      </c>
      <c r="G174" s="107">
        <f>'[3]Tablica Y'!H180</f>
        <v>3.6305086294835496</v>
      </c>
      <c r="H174" s="107">
        <f>'[3]Tablica Y'!I180</f>
        <v>2.6714368227049388</v>
      </c>
      <c r="I174" s="107">
        <f>'[3]Tablica Y'!J180</f>
        <v>2.6588292784973171</v>
      </c>
    </row>
    <row r="175" spans="1:9">
      <c r="A175" s="40" t="str">
        <f>'[3]Tablica Y'!B181</f>
        <v>koszty administracyjne</v>
      </c>
      <c r="B175" s="41" t="str">
        <f>'[3]Tablica Y'!C181</f>
        <v>%</v>
      </c>
      <c r="C175" s="107">
        <f>'[3]Tablica Y'!D181</f>
        <v>0.9709780323046906</v>
      </c>
      <c r="D175" s="107">
        <f>'[3]Tablica Y'!E181</f>
        <v>0.96272663684844328</v>
      </c>
      <c r="E175" s="107">
        <f>'[3]Tablica Y'!F181</f>
        <v>0.97231938831140352</v>
      </c>
      <c r="F175" s="107">
        <f>'[3]Tablica Y'!G181</f>
        <v>1.0288267572200585</v>
      </c>
      <c r="G175" s="107">
        <f>'[3]Tablica Y'!H181</f>
        <v>1.0336910488431563</v>
      </c>
      <c r="H175" s="107">
        <f>'[3]Tablica Y'!I181</f>
        <v>0.9088538076155469</v>
      </c>
      <c r="I175" s="107">
        <f>'[3]Tablica Y'!J181</f>
        <v>0.98031915185548124</v>
      </c>
    </row>
    <row r="176" spans="1:9">
      <c r="A176" s="40" t="str">
        <f>'[3]Tablica Y'!B182</f>
        <v>pozostałe koszty</v>
      </c>
      <c r="B176" s="41" t="str">
        <f>'[3]Tablica Y'!C182</f>
        <v>%</v>
      </c>
      <c r="C176" s="107">
        <f>'[3]Tablica Y'!D182</f>
        <v>0.60706354323375589</v>
      </c>
      <c r="D176" s="107">
        <f>'[3]Tablica Y'!E182</f>
        <v>0.50923419688414739</v>
      </c>
      <c r="E176" s="107">
        <f>'[3]Tablica Y'!F182</f>
        <v>0.53327825879702817</v>
      </c>
      <c r="F176" s="107">
        <f>'[3]Tablica Y'!G182</f>
        <v>0.69860169930482008</v>
      </c>
      <c r="G176" s="107">
        <f>'[3]Tablica Y'!H182</f>
        <v>0.56992374507695864</v>
      </c>
      <c r="H176" s="107">
        <f>'[3]Tablica Y'!I182</f>
        <v>0.39851074609235582</v>
      </c>
      <c r="I176" s="107">
        <f>'[3]Tablica Y'!J182</f>
        <v>0.68242009094707301</v>
      </c>
    </row>
    <row r="177" spans="1:9">
      <c r="A177" s="58" t="str">
        <f>'[3]Tablica Y'!B183</f>
        <v>koszty finansowe</v>
      </c>
      <c r="B177" s="53" t="str">
        <f>'[3]Tablica Y'!C183</f>
        <v>%</v>
      </c>
      <c r="C177" s="112">
        <f>'[3]Tablica Y'!D183</f>
        <v>3.305984332267186E-2</v>
      </c>
      <c r="D177" s="112">
        <f>'[3]Tablica Y'!E183</f>
        <v>7.1425076693368256E-2</v>
      </c>
      <c r="E177" s="112">
        <f>'[3]Tablica Y'!F183</f>
        <v>4.7176987488352799E-2</v>
      </c>
      <c r="F177" s="112">
        <f>'[3]Tablica Y'!G183</f>
        <v>0.17301605010468132</v>
      </c>
      <c r="G177" s="112">
        <f>'[3]Tablica Y'!H183</f>
        <v>0.11791459997284549</v>
      </c>
      <c r="H177" s="112">
        <f>'[3]Tablica Y'!I183</f>
        <v>5.0686336000268228E-2</v>
      </c>
      <c r="I177" s="112">
        <f>'[3]Tablica Y'!J183</f>
        <v>0.14709722755881424</v>
      </c>
    </row>
  </sheetData>
  <mergeCells count="15">
    <mergeCell ref="A138:I138"/>
    <mergeCell ref="A152:I152"/>
    <mergeCell ref="A165:I165"/>
    <mergeCell ref="A65:I65"/>
    <mergeCell ref="A79:I79"/>
    <mergeCell ref="A93:I93"/>
    <mergeCell ref="A106:I106"/>
    <mergeCell ref="A121:I121"/>
    <mergeCell ref="A123:I123"/>
    <mergeCell ref="A63:I63"/>
    <mergeCell ref="A1:I1"/>
    <mergeCell ref="A3:I3"/>
    <mergeCell ref="A19:I19"/>
    <mergeCell ref="A34:I34"/>
    <mergeCell ref="A48:I48"/>
  </mergeCells>
  <conditionalFormatting sqref="D67:I77">
    <cfRule type="cellIs" dxfId="23" priority="21" operator="greaterThan">
      <formula>300</formula>
    </cfRule>
  </conditionalFormatting>
  <conditionalFormatting sqref="D67:I77">
    <cfRule type="cellIs" dxfId="22" priority="23" operator="greaterThan">
      <formula>"300&lt; ""*"""</formula>
    </cfRule>
    <cfRule type="cellIs" dxfId="21" priority="24" operator="greaterThan">
      <formula>300</formula>
    </cfRule>
  </conditionalFormatting>
  <conditionalFormatting sqref="D67:I77">
    <cfRule type="cellIs" dxfId="20" priority="22" operator="greaterThan">
      <formula>300</formula>
    </cfRule>
  </conditionalFormatting>
  <conditionalFormatting sqref="D67:I77">
    <cfRule type="cellIs" dxfId="19" priority="19" operator="notBetween">
      <formula>300</formula>
      <formula>-300</formula>
    </cfRule>
    <cfRule type="cellIs" dxfId="18" priority="20" operator="notBetween">
      <formula>-300</formula>
      <formula>300</formula>
    </cfRule>
  </conditionalFormatting>
  <conditionalFormatting sqref="D81:I91">
    <cfRule type="cellIs" dxfId="17" priority="15" operator="greaterThan">
      <formula>300</formula>
    </cfRule>
  </conditionalFormatting>
  <conditionalFormatting sqref="D81:I91">
    <cfRule type="cellIs" dxfId="16" priority="17" operator="greaterThan">
      <formula>"300&lt; ""*"""</formula>
    </cfRule>
    <cfRule type="cellIs" dxfId="15" priority="18" operator="greaterThan">
      <formula>300</formula>
    </cfRule>
  </conditionalFormatting>
  <conditionalFormatting sqref="D81:I91">
    <cfRule type="cellIs" dxfId="14" priority="16" operator="greaterThan">
      <formula>300</formula>
    </cfRule>
  </conditionalFormatting>
  <conditionalFormatting sqref="D81:I91">
    <cfRule type="cellIs" dxfId="13" priority="13" operator="notBetween">
      <formula>300</formula>
      <formula>-300</formula>
    </cfRule>
    <cfRule type="cellIs" dxfId="12" priority="14" operator="notBetween">
      <formula>-300</formula>
      <formula>300</formula>
    </cfRule>
  </conditionalFormatting>
  <conditionalFormatting sqref="D95:I104">
    <cfRule type="cellIs" dxfId="11" priority="9" operator="greaterThan">
      <formula>300</formula>
    </cfRule>
  </conditionalFormatting>
  <conditionalFormatting sqref="D95:I104">
    <cfRule type="cellIs" dxfId="10" priority="11" operator="greaterThan">
      <formula>"300&lt; ""*"""</formula>
    </cfRule>
    <cfRule type="cellIs" dxfId="9" priority="12" operator="greaterThan">
      <formula>300</formula>
    </cfRule>
  </conditionalFormatting>
  <conditionalFormatting sqref="D95:I104">
    <cfRule type="cellIs" dxfId="8" priority="10" operator="greaterThan">
      <formula>300</formula>
    </cfRule>
  </conditionalFormatting>
  <conditionalFormatting sqref="D95:I104">
    <cfRule type="cellIs" dxfId="7" priority="7" operator="notBetween">
      <formula>300</formula>
      <formula>-300</formula>
    </cfRule>
    <cfRule type="cellIs" dxfId="6" priority="8" operator="notBetween">
      <formula>-300</formula>
      <formula>300</formula>
    </cfRule>
  </conditionalFormatting>
  <conditionalFormatting sqref="D108:I118">
    <cfRule type="cellIs" dxfId="5" priority="3" operator="greaterThan">
      <formula>300</formula>
    </cfRule>
  </conditionalFormatting>
  <conditionalFormatting sqref="D108:I118">
    <cfRule type="cellIs" dxfId="4" priority="5" operator="greaterThan">
      <formula>"300&lt; ""*"""</formula>
    </cfRule>
    <cfRule type="cellIs" dxfId="3" priority="6" operator="greaterThan">
      <formula>300</formula>
    </cfRule>
  </conditionalFormatting>
  <conditionalFormatting sqref="D108:I118">
    <cfRule type="cellIs" dxfId="2" priority="4" operator="greaterThan">
      <formula>300</formula>
    </cfRule>
  </conditionalFormatting>
  <conditionalFormatting sqref="D108:I118">
    <cfRule type="cellIs" dxfId="1" priority="1" operator="notBetween">
      <formula>300</formula>
      <formula>-300</formula>
    </cfRule>
    <cfRule type="cellIs" dxfId="0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2" manualBreakCount="2">
    <brk id="62" max="16383" man="1"/>
    <brk id="12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view="pageBreakPreview" zoomScale="90" zoomScaleNormal="100" zoomScaleSheetLayoutView="90" workbookViewId="0">
      <selection sqref="A1:N1"/>
    </sheetView>
  </sheetViews>
  <sheetFormatPr defaultRowHeight="12.75"/>
  <cols>
    <col min="1" max="1" width="36.7109375" customWidth="1"/>
    <col min="3" max="14" width="12.42578125" customWidth="1"/>
  </cols>
  <sheetData>
    <row r="1" spans="1:14" ht="15.75">
      <c r="A1" s="210" t="str">
        <f>[4]Tablica!B6</f>
        <v>TAB. 17.   PODSTAWOWE DANE Z ZAKRESU FINANSÓW PUBLICZNYCH (wg metodologii GFSM2001)</v>
      </c>
      <c r="B1" s="210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15.75">
      <c r="A2" s="118"/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>
      <c r="A4" s="121"/>
      <c r="B4" s="122" t="str">
        <f>[4]Tablica!C9</f>
        <v>jedn.</v>
      </c>
      <c r="C4" s="36" t="str">
        <f>[4]Tablica!D9</f>
        <v>I kw. 2014</v>
      </c>
      <c r="D4" s="36" t="str">
        <f>[4]Tablica!E9</f>
        <v>II kw. 2014</v>
      </c>
      <c r="E4" s="36" t="str">
        <f>[4]Tablica!F9</f>
        <v>III kw. 2014</v>
      </c>
      <c r="F4" s="36" t="str">
        <f>[4]Tablica!G9</f>
        <v>IV kw. 2014</v>
      </c>
      <c r="G4" s="36" t="str">
        <f>[4]Tablica!H9</f>
        <v>I kw. 2015</v>
      </c>
      <c r="H4" s="36" t="str">
        <f>[4]Tablica!I9</f>
        <v>II kw. 2015</v>
      </c>
      <c r="I4" s="36" t="str">
        <f>[4]Tablica!J9</f>
        <v>III kw. 2015</v>
      </c>
      <c r="J4" s="36" t="str">
        <f>[4]Tablica!K9</f>
        <v>IV kw. 2015</v>
      </c>
      <c r="K4" s="36" t="str">
        <f>[4]Tablica!L9</f>
        <v>I kw. 2016</v>
      </c>
      <c r="L4" s="36" t="str">
        <f>[4]Tablica!M9</f>
        <v>II kw. 2016</v>
      </c>
      <c r="M4" s="36" t="str">
        <f>[4]Tablica!N9</f>
        <v>III kw. 2016</v>
      </c>
      <c r="N4" s="36" t="str">
        <f>[4]Tablica!O9</f>
        <v>IV kw. 2016</v>
      </c>
    </row>
    <row r="5" spans="1:14" ht="25.5">
      <c r="A5" s="123" t="str">
        <f>[4]Tablica!B10</f>
        <v>Wpływy pieniężne z działalności operacyjnej</v>
      </c>
      <c r="B5" s="124" t="str">
        <f>[4]Tablica!C10</f>
        <v>mln zł</v>
      </c>
      <c r="C5" s="88">
        <f>[4]Tablica!D10</f>
        <v>119502</v>
      </c>
      <c r="D5" s="88">
        <f>[4]Tablica!E10</f>
        <v>120512</v>
      </c>
      <c r="E5" s="88">
        <f>[4]Tablica!F10</f>
        <v>127563</v>
      </c>
      <c r="F5" s="88">
        <f>[4]Tablica!G10</f>
        <v>136097</v>
      </c>
      <c r="G5" s="88">
        <f>[4]Tablica!H10</f>
        <v>123904</v>
      </c>
      <c r="H5" s="88">
        <f>[4]Tablica!I10</f>
        <v>126294</v>
      </c>
      <c r="I5" s="88">
        <f>[4]Tablica!J10</f>
        <v>129000</v>
      </c>
      <c r="J5" s="88">
        <f>[4]Tablica!K10</f>
        <v>136698</v>
      </c>
      <c r="K5" s="88">
        <f>[4]Tablica!L10</f>
        <v>135845</v>
      </c>
      <c r="L5" s="88">
        <f>[4]Tablica!M10</f>
        <v>134334</v>
      </c>
      <c r="M5" s="88">
        <f>[4]Tablica!N10</f>
        <v>138444</v>
      </c>
      <c r="N5" s="88">
        <f>[4]Tablica!O10</f>
        <v>137007</v>
      </c>
    </row>
    <row r="6" spans="1:14">
      <c r="A6" s="125" t="str">
        <f>[4]Tablica!B11</f>
        <v>Podatki</v>
      </c>
      <c r="B6" s="126" t="str">
        <f>[4]Tablica!C11</f>
        <v>mln zł</v>
      </c>
      <c r="C6" s="91">
        <f>[4]Tablica!D11</f>
        <v>62803</v>
      </c>
      <c r="D6" s="91">
        <f>[4]Tablica!E11</f>
        <v>62783</v>
      </c>
      <c r="E6" s="91">
        <f>[4]Tablica!F11</f>
        <v>64526</v>
      </c>
      <c r="F6" s="91">
        <f>[4]Tablica!G11</f>
        <v>66790</v>
      </c>
      <c r="G6" s="91">
        <f>[4]Tablica!H11</f>
        <v>62213</v>
      </c>
      <c r="H6" s="91">
        <f>[4]Tablica!I11</f>
        <v>62033</v>
      </c>
      <c r="I6" s="91">
        <f>[4]Tablica!J11</f>
        <v>67068</v>
      </c>
      <c r="J6" s="91">
        <f>[4]Tablica!K11</f>
        <v>71306</v>
      </c>
      <c r="K6" s="91">
        <f>[4]Tablica!L11</f>
        <v>65924</v>
      </c>
      <c r="L6" s="91">
        <f>[4]Tablica!M11</f>
        <v>68156</v>
      </c>
      <c r="M6" s="91">
        <f>[4]Tablica!N11</f>
        <v>71829</v>
      </c>
      <c r="N6" s="91">
        <f>[4]Tablica!O11</f>
        <v>70742</v>
      </c>
    </row>
    <row r="7" spans="1:14">
      <c r="A7" s="125" t="str">
        <f>[4]Tablica!B12</f>
        <v>Składki na ubezpieczenia społeczne</v>
      </c>
      <c r="B7" s="126" t="str">
        <f>[4]Tablica!C12</f>
        <v>mln zł</v>
      </c>
      <c r="C7" s="91">
        <f>[4]Tablica!D12</f>
        <v>50334</v>
      </c>
      <c r="D7" s="91">
        <f>[4]Tablica!E12</f>
        <v>50936</v>
      </c>
      <c r="E7" s="91">
        <f>[4]Tablica!F12</f>
        <v>51611</v>
      </c>
      <c r="F7" s="91">
        <f>[4]Tablica!G12</f>
        <v>53355</v>
      </c>
      <c r="G7" s="91">
        <f>[4]Tablica!H12</f>
        <v>55192</v>
      </c>
      <c r="H7" s="91">
        <f>[4]Tablica!I12</f>
        <v>56075</v>
      </c>
      <c r="I7" s="91">
        <f>[4]Tablica!J12</f>
        <v>54582</v>
      </c>
      <c r="J7" s="91">
        <f>[4]Tablica!K12</f>
        <v>55824</v>
      </c>
      <c r="K7" s="91">
        <f>[4]Tablica!L12</f>
        <v>57768</v>
      </c>
      <c r="L7" s="91">
        <f>[4]Tablica!M12</f>
        <v>58987</v>
      </c>
      <c r="M7" s="91">
        <f>[4]Tablica!N12</f>
        <v>58147</v>
      </c>
      <c r="N7" s="91">
        <f>[4]Tablica!O12</f>
        <v>59380</v>
      </c>
    </row>
    <row r="8" spans="1:14">
      <c r="A8" s="125" t="str">
        <f>[4]Tablica!B13</f>
        <v>Pozostałe</v>
      </c>
      <c r="B8" s="126" t="str">
        <f>[4]Tablica!C13</f>
        <v>mln zł</v>
      </c>
      <c r="C8" s="91">
        <f>[4]Tablica!D13</f>
        <v>6365</v>
      </c>
      <c r="D8" s="91">
        <f>[4]Tablica!E13</f>
        <v>6793</v>
      </c>
      <c r="E8" s="91">
        <f>[4]Tablica!F13</f>
        <v>11426</v>
      </c>
      <c r="F8" s="91">
        <f>[4]Tablica!G13</f>
        <v>15952</v>
      </c>
      <c r="G8" s="91">
        <f>[4]Tablica!H13</f>
        <v>6499</v>
      </c>
      <c r="H8" s="91">
        <f>[4]Tablica!I13</f>
        <v>8186</v>
      </c>
      <c r="I8" s="91">
        <f>[4]Tablica!J13</f>
        <v>7350</v>
      </c>
      <c r="J8" s="91">
        <f>[4]Tablica!K13</f>
        <v>9568</v>
      </c>
      <c r="K8" s="91">
        <f>[4]Tablica!L13</f>
        <v>12153</v>
      </c>
      <c r="L8" s="91">
        <f>[4]Tablica!M13</f>
        <v>7191</v>
      </c>
      <c r="M8" s="91">
        <f>[4]Tablica!N13</f>
        <v>8468</v>
      </c>
      <c r="N8" s="91">
        <f>[4]Tablica!O13</f>
        <v>6885</v>
      </c>
    </row>
    <row r="9" spans="1:14">
      <c r="A9" s="123" t="str">
        <f>[4]Tablica!B14</f>
        <v>Płatności kasowe na działalność operacyjną</v>
      </c>
      <c r="B9" s="124" t="str">
        <f>[4]Tablica!C14</f>
        <v>mln zł</v>
      </c>
      <c r="C9" s="88">
        <f>[4]Tablica!D14</f>
        <v>134135</v>
      </c>
      <c r="D9" s="88">
        <f>[4]Tablica!E14</f>
        <v>132503</v>
      </c>
      <c r="E9" s="88">
        <f>[4]Tablica!F14</f>
        <v>127810</v>
      </c>
      <c r="F9" s="88">
        <f>[4]Tablica!G14</f>
        <v>142596</v>
      </c>
      <c r="G9" s="88">
        <f>[4]Tablica!H14</f>
        <v>135786</v>
      </c>
      <c r="H9" s="88">
        <f>[4]Tablica!I14</f>
        <v>137379</v>
      </c>
      <c r="I9" s="88">
        <f>[4]Tablica!J14</f>
        <v>134901</v>
      </c>
      <c r="J9" s="88">
        <f>[4]Tablica!K14</f>
        <v>151448</v>
      </c>
      <c r="K9" s="88">
        <f>[4]Tablica!L14</f>
        <v>140931</v>
      </c>
      <c r="L9" s="88">
        <f>[4]Tablica!M14</f>
        <v>142132</v>
      </c>
      <c r="M9" s="88">
        <f>[4]Tablica!N14</f>
        <v>146312</v>
      </c>
      <c r="N9" s="88">
        <f>[4]Tablica!O14</f>
        <v>161684</v>
      </c>
    </row>
    <row r="10" spans="1:14">
      <c r="A10" s="125" t="str">
        <f>[4]Tablica!B15</f>
        <v>Wynagrodzenia (łącznie ze składkami)</v>
      </c>
      <c r="B10" s="126" t="str">
        <f>[4]Tablica!C15</f>
        <v>mln zł</v>
      </c>
      <c r="C10" s="91">
        <f>[4]Tablica!D15</f>
        <v>10892</v>
      </c>
      <c r="D10" s="91">
        <f>[4]Tablica!E15</f>
        <v>9932</v>
      </c>
      <c r="E10" s="91">
        <f>[4]Tablica!F15</f>
        <v>9799</v>
      </c>
      <c r="F10" s="91">
        <f>[4]Tablica!G15</f>
        <v>10890</v>
      </c>
      <c r="G10" s="91">
        <f>[4]Tablica!H15</f>
        <v>11199</v>
      </c>
      <c r="H10" s="91">
        <f>[4]Tablica!I15</f>
        <v>9926</v>
      </c>
      <c r="I10" s="91">
        <f>[4]Tablica!J15</f>
        <v>10037</v>
      </c>
      <c r="J10" s="91">
        <f>[4]Tablica!K15</f>
        <v>11289</v>
      </c>
      <c r="K10" s="91">
        <f>[4]Tablica!L15</f>
        <v>11320</v>
      </c>
      <c r="L10" s="91">
        <f>[4]Tablica!M15</f>
        <v>10605</v>
      </c>
      <c r="M10" s="91">
        <f>[4]Tablica!N15</f>
        <v>10636</v>
      </c>
      <c r="N10" s="91">
        <f>[4]Tablica!O15</f>
        <v>11928</v>
      </c>
    </row>
    <row r="11" spans="1:14">
      <c r="A11" s="125" t="str">
        <f>[4]Tablica!B16</f>
        <v>Nabycie towarów i usług</v>
      </c>
      <c r="B11" s="126" t="str">
        <f>[4]Tablica!C16</f>
        <v>mln zł</v>
      </c>
      <c r="C11" s="91">
        <f>[4]Tablica!D16</f>
        <v>3784</v>
      </c>
      <c r="D11" s="91">
        <f>[4]Tablica!E16</f>
        <v>4887</v>
      </c>
      <c r="E11" s="91">
        <f>[4]Tablica!F16</f>
        <v>4378</v>
      </c>
      <c r="F11" s="91">
        <f>[4]Tablica!G16</f>
        <v>10779</v>
      </c>
      <c r="G11" s="91">
        <f>[4]Tablica!H16</f>
        <v>3700</v>
      </c>
      <c r="H11" s="91">
        <f>[4]Tablica!I16</f>
        <v>8244</v>
      </c>
      <c r="I11" s="91">
        <f>[4]Tablica!J16</f>
        <v>6720</v>
      </c>
      <c r="J11" s="91">
        <f>[4]Tablica!K16</f>
        <v>11169</v>
      </c>
      <c r="K11" s="91">
        <f>[4]Tablica!L16</f>
        <v>4136</v>
      </c>
      <c r="L11" s="91">
        <f>[4]Tablica!M16</f>
        <v>4792</v>
      </c>
      <c r="M11" s="91">
        <f>[4]Tablica!N16</f>
        <v>4749</v>
      </c>
      <c r="N11" s="91">
        <f>[4]Tablica!O16</f>
        <v>12706</v>
      </c>
    </row>
    <row r="12" spans="1:14">
      <c r="A12" s="125" t="str">
        <f>[4]Tablica!B17</f>
        <v>Odsetki</v>
      </c>
      <c r="B12" s="126" t="str">
        <f>[4]Tablica!C17</f>
        <v>mln zł</v>
      </c>
      <c r="C12" s="91">
        <f>[4]Tablica!D17</f>
        <v>7428</v>
      </c>
      <c r="D12" s="91">
        <f>[4]Tablica!E17</f>
        <v>8164</v>
      </c>
      <c r="E12" s="91">
        <f>[4]Tablica!F17</f>
        <v>6433</v>
      </c>
      <c r="F12" s="91">
        <f>[4]Tablica!G17</f>
        <v>8658</v>
      </c>
      <c r="G12" s="91">
        <f>[4]Tablica!H17</f>
        <v>5676</v>
      </c>
      <c r="H12" s="91">
        <f>[4]Tablica!I17</f>
        <v>6825</v>
      </c>
      <c r="I12" s="91">
        <f>[4]Tablica!J17</f>
        <v>7148</v>
      </c>
      <c r="J12" s="91">
        <f>[4]Tablica!K17</f>
        <v>9938</v>
      </c>
      <c r="K12" s="91">
        <f>[4]Tablica!L17</f>
        <v>6924</v>
      </c>
      <c r="L12" s="91">
        <f>[4]Tablica!M17</f>
        <v>6287</v>
      </c>
      <c r="M12" s="91">
        <f>[4]Tablica!N17</f>
        <v>9122</v>
      </c>
      <c r="N12" s="91">
        <f>[4]Tablica!O17</f>
        <v>7914</v>
      </c>
    </row>
    <row r="13" spans="1:14">
      <c r="A13" s="125" t="str">
        <f>[4]Tablica!B18</f>
        <v>Zasiłki socjalne</v>
      </c>
      <c r="B13" s="126" t="str">
        <f>[4]Tablica!C18</f>
        <v>mln zł</v>
      </c>
      <c r="C13" s="91">
        <f>[4]Tablica!D18</f>
        <v>64203</v>
      </c>
      <c r="D13" s="91">
        <f>[4]Tablica!E18</f>
        <v>65000</v>
      </c>
      <c r="E13" s="91">
        <f>[4]Tablica!F18</f>
        <v>65886</v>
      </c>
      <c r="F13" s="91">
        <f>[4]Tablica!G18</f>
        <v>66051</v>
      </c>
      <c r="G13" s="91">
        <f>[4]Tablica!H18</f>
        <v>67638</v>
      </c>
      <c r="H13" s="91">
        <f>[4]Tablica!I18</f>
        <v>68212</v>
      </c>
      <c r="I13" s="91">
        <f>[4]Tablica!J18</f>
        <v>69041</v>
      </c>
      <c r="J13" s="91">
        <f>[4]Tablica!K18</f>
        <v>70612</v>
      </c>
      <c r="K13" s="91">
        <f>[4]Tablica!L18</f>
        <v>70861</v>
      </c>
      <c r="L13" s="91">
        <f>[4]Tablica!M18</f>
        <v>69906</v>
      </c>
      <c r="M13" s="91">
        <f>[4]Tablica!N18</f>
        <v>70665</v>
      </c>
      <c r="N13" s="91">
        <f>[4]Tablica!O18</f>
        <v>70970</v>
      </c>
    </row>
    <row r="14" spans="1:14">
      <c r="A14" s="125" t="str">
        <f>[4]Tablica!B19</f>
        <v>Pozostałe</v>
      </c>
      <c r="B14" s="126" t="str">
        <f>[4]Tablica!C19</f>
        <v>mln zł</v>
      </c>
      <c r="C14" s="91">
        <f>[4]Tablica!D19</f>
        <v>47828</v>
      </c>
      <c r="D14" s="91">
        <f>[4]Tablica!E19</f>
        <v>44520</v>
      </c>
      <c r="E14" s="91">
        <f>[4]Tablica!F19</f>
        <v>41314</v>
      </c>
      <c r="F14" s="91">
        <f>[4]Tablica!G19</f>
        <v>46218</v>
      </c>
      <c r="G14" s="91">
        <f>[4]Tablica!H19</f>
        <v>47573</v>
      </c>
      <c r="H14" s="91">
        <f>[4]Tablica!I19</f>
        <v>44172</v>
      </c>
      <c r="I14" s="91">
        <f>[4]Tablica!J19</f>
        <v>41955</v>
      </c>
      <c r="J14" s="91">
        <f>[4]Tablica!K19</f>
        <v>48440</v>
      </c>
      <c r="K14" s="91">
        <f>[4]Tablica!L19</f>
        <v>47690</v>
      </c>
      <c r="L14" s="91">
        <f>[4]Tablica!M19</f>
        <v>50542</v>
      </c>
      <c r="M14" s="91">
        <f>[4]Tablica!N19</f>
        <v>51140</v>
      </c>
      <c r="N14" s="91">
        <f>[4]Tablica!O19</f>
        <v>58166</v>
      </c>
    </row>
    <row r="15" spans="1:14" ht="25.5">
      <c r="A15" s="127" t="str">
        <f>[4]Tablica!B20</f>
        <v>Środki pieniężne netto z działalności operacyjnej</v>
      </c>
      <c r="B15" s="124" t="str">
        <f>[4]Tablica!C20</f>
        <v>mln zł</v>
      </c>
      <c r="C15" s="88">
        <f>[4]Tablica!D20</f>
        <v>-14633</v>
      </c>
      <c r="D15" s="88">
        <f>[4]Tablica!E20</f>
        <v>-11991</v>
      </c>
      <c r="E15" s="88">
        <f>[4]Tablica!F20</f>
        <v>-247</v>
      </c>
      <c r="F15" s="88">
        <f>[4]Tablica!G20</f>
        <v>-6499</v>
      </c>
      <c r="G15" s="88">
        <f>[4]Tablica!H20</f>
        <v>-11882</v>
      </c>
      <c r="H15" s="88">
        <f>[4]Tablica!I20</f>
        <v>-11085</v>
      </c>
      <c r="I15" s="88">
        <f>[4]Tablica!J20</f>
        <v>-5901</v>
      </c>
      <c r="J15" s="88">
        <f>[4]Tablica!K20</f>
        <v>-14750</v>
      </c>
      <c r="K15" s="88">
        <f>[4]Tablica!L20</f>
        <v>-5086</v>
      </c>
      <c r="L15" s="88">
        <f>[4]Tablica!M20</f>
        <v>-7798</v>
      </c>
      <c r="M15" s="88">
        <f>[4]Tablica!N20</f>
        <v>-7868</v>
      </c>
      <c r="N15" s="88">
        <f>[4]Tablica!O20</f>
        <v>-24677</v>
      </c>
    </row>
    <row r="16" spans="1:14">
      <c r="A16" s="123" t="str">
        <f>[4]Tablica!B21</f>
        <v xml:space="preserve">Nabycie netto niefinansowych aktywów </v>
      </c>
      <c r="B16" s="124" t="str">
        <f>[4]Tablica!C21</f>
        <v>mln zł</v>
      </c>
      <c r="C16" s="88">
        <f>[4]Tablica!D21</f>
        <v>538</v>
      </c>
      <c r="D16" s="88">
        <f>[4]Tablica!E21</f>
        <v>1133</v>
      </c>
      <c r="E16" s="88">
        <f>[4]Tablica!F21</f>
        <v>1860</v>
      </c>
      <c r="F16" s="88">
        <f>[4]Tablica!G21</f>
        <v>5619</v>
      </c>
      <c r="G16" s="88">
        <f>[4]Tablica!H21</f>
        <v>484</v>
      </c>
      <c r="H16" s="88">
        <f>[4]Tablica!I21</f>
        <v>1536</v>
      </c>
      <c r="I16" s="88">
        <f>[4]Tablica!J21</f>
        <v>2056</v>
      </c>
      <c r="J16" s="88">
        <f>[4]Tablica!K21</f>
        <v>5000</v>
      </c>
      <c r="K16" s="88">
        <f>[4]Tablica!L21</f>
        <v>407</v>
      </c>
      <c r="L16" s="88">
        <f>[4]Tablica!M21</f>
        <v>1257</v>
      </c>
      <c r="M16" s="88">
        <f>[4]Tablica!N21</f>
        <v>1612</v>
      </c>
      <c r="N16" s="88">
        <f>[4]Tablica!O21</f>
        <v>4978</v>
      </c>
    </row>
    <row r="17" spans="1:14">
      <c r="A17" s="128" t="str">
        <f>[4]Tablica!B22</f>
        <v>Wynik</v>
      </c>
      <c r="B17" s="94" t="str">
        <f>[4]Tablica!C22</f>
        <v>mln zł</v>
      </c>
      <c r="C17" s="95">
        <f>[4]Tablica!D22</f>
        <v>-15171</v>
      </c>
      <c r="D17" s="95">
        <f>[4]Tablica!E22</f>
        <v>-13124</v>
      </c>
      <c r="E17" s="95">
        <f>[4]Tablica!F22</f>
        <v>-2107</v>
      </c>
      <c r="F17" s="95">
        <f>[4]Tablica!G22</f>
        <v>-12118</v>
      </c>
      <c r="G17" s="95">
        <f>[4]Tablica!H22</f>
        <v>-12366</v>
      </c>
      <c r="H17" s="95">
        <f>[4]Tablica!I22</f>
        <v>-12621</v>
      </c>
      <c r="I17" s="95">
        <f>[4]Tablica!J22</f>
        <v>-7957</v>
      </c>
      <c r="J17" s="95">
        <f>[4]Tablica!K22</f>
        <v>-19750</v>
      </c>
      <c r="K17" s="95">
        <f>[4]Tablica!L22</f>
        <v>-5493</v>
      </c>
      <c r="L17" s="95">
        <f>[4]Tablica!M22</f>
        <v>-9055</v>
      </c>
      <c r="M17" s="95">
        <f>[4]Tablica!N22</f>
        <v>-9480</v>
      </c>
      <c r="N17" s="95">
        <f>[4]Tablica!O22</f>
        <v>-29655</v>
      </c>
    </row>
    <row r="18" spans="1:14" ht="15.75">
      <c r="A18" s="118"/>
      <c r="B18" s="118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1:14">
      <c r="A20" s="121"/>
      <c r="B20" s="122" t="str">
        <f>[4]Tablica!C25</f>
        <v>jedn.</v>
      </c>
      <c r="C20" s="71" t="str">
        <f>[4]Tablica!D25</f>
        <v>I kw. 2014</v>
      </c>
      <c r="D20" s="71" t="str">
        <f>[4]Tablica!E25</f>
        <v>I - II kw. 2014</v>
      </c>
      <c r="E20" s="71" t="str">
        <f>[4]Tablica!F25</f>
        <v>I - III kw. 2014</v>
      </c>
      <c r="F20" s="71" t="str">
        <f>[4]Tablica!G25</f>
        <v>I - IV kw. 2014</v>
      </c>
      <c r="G20" s="71" t="str">
        <f>[4]Tablica!H25</f>
        <v>I kw. 2015</v>
      </c>
      <c r="H20" s="71" t="str">
        <f>[4]Tablica!I25</f>
        <v>I - II kw. 2015</v>
      </c>
      <c r="I20" s="71" t="str">
        <f>[4]Tablica!J25</f>
        <v>I - III kw. 2015</v>
      </c>
      <c r="J20" s="71" t="str">
        <f>[4]Tablica!K25</f>
        <v>I - IV kw. 2015</v>
      </c>
      <c r="K20" s="71" t="str">
        <f>[4]Tablica!L25</f>
        <v>I kw. 2016</v>
      </c>
      <c r="L20" s="71" t="str">
        <f>[4]Tablica!M25</f>
        <v>I - II kw. 2016</v>
      </c>
      <c r="M20" s="71" t="str">
        <f>[4]Tablica!N25</f>
        <v>I - III kw. 2016</v>
      </c>
      <c r="N20" s="71" t="str">
        <f>[4]Tablica!O25</f>
        <v>I - IV kw. 2016</v>
      </c>
    </row>
    <row r="21" spans="1:14" ht="25.5">
      <c r="A21" s="123" t="str">
        <f>[4]Tablica!B26</f>
        <v>Wpływy pieniężne z działalności operacyjnej</v>
      </c>
      <c r="B21" s="124" t="str">
        <f>[4]Tablica!C26</f>
        <v>mln zł</v>
      </c>
      <c r="C21" s="88">
        <f>[4]Tablica!D26</f>
        <v>119502</v>
      </c>
      <c r="D21" s="88">
        <f>[4]Tablica!E26</f>
        <v>240014</v>
      </c>
      <c r="E21" s="88">
        <f>[4]Tablica!F26</f>
        <v>367577</v>
      </c>
      <c r="F21" s="88">
        <f>[4]Tablica!G26</f>
        <v>503674</v>
      </c>
      <c r="G21" s="88">
        <f>[4]Tablica!H26</f>
        <v>123904</v>
      </c>
      <c r="H21" s="88">
        <f>[4]Tablica!I26</f>
        <v>250198</v>
      </c>
      <c r="I21" s="88">
        <f>[4]Tablica!J26</f>
        <v>379198</v>
      </c>
      <c r="J21" s="88">
        <f>[4]Tablica!K26</f>
        <v>515896</v>
      </c>
      <c r="K21" s="88">
        <f>[4]Tablica!L26</f>
        <v>135845</v>
      </c>
      <c r="L21" s="88">
        <f>[4]Tablica!M26</f>
        <v>270179</v>
      </c>
      <c r="M21" s="88">
        <f>[4]Tablica!N26</f>
        <v>408623</v>
      </c>
      <c r="N21" s="88">
        <f>[4]Tablica!O26</f>
        <v>545630</v>
      </c>
    </row>
    <row r="22" spans="1:14">
      <c r="A22" s="125" t="str">
        <f>[4]Tablica!B27</f>
        <v>Podatki</v>
      </c>
      <c r="B22" s="126" t="str">
        <f>[4]Tablica!C27</f>
        <v>mln zł</v>
      </c>
      <c r="C22" s="91">
        <f>[4]Tablica!D27</f>
        <v>62803</v>
      </c>
      <c r="D22" s="91">
        <f>[4]Tablica!E27</f>
        <v>125586</v>
      </c>
      <c r="E22" s="91">
        <f>[4]Tablica!F27</f>
        <v>190112</v>
      </c>
      <c r="F22" s="91">
        <f>[4]Tablica!G27</f>
        <v>256902</v>
      </c>
      <c r="G22" s="91">
        <f>[4]Tablica!H27</f>
        <v>62213</v>
      </c>
      <c r="H22" s="91">
        <f>[4]Tablica!I27</f>
        <v>124246</v>
      </c>
      <c r="I22" s="91">
        <f>[4]Tablica!J27</f>
        <v>191314</v>
      </c>
      <c r="J22" s="91">
        <f>[4]Tablica!K27</f>
        <v>262620</v>
      </c>
      <c r="K22" s="91">
        <f>[4]Tablica!L27</f>
        <v>65924</v>
      </c>
      <c r="L22" s="91">
        <f>[4]Tablica!M27</f>
        <v>134080</v>
      </c>
      <c r="M22" s="91">
        <f>[4]Tablica!N27</f>
        <v>205909</v>
      </c>
      <c r="N22" s="91">
        <f>[4]Tablica!O27</f>
        <v>276651</v>
      </c>
    </row>
    <row r="23" spans="1:14">
      <c r="A23" s="125" t="str">
        <f>[4]Tablica!B28</f>
        <v>Składki na ubezpieczenia społeczne</v>
      </c>
      <c r="B23" s="126" t="str">
        <f>[4]Tablica!C28</f>
        <v>mln zł</v>
      </c>
      <c r="C23" s="91">
        <f>[4]Tablica!D28</f>
        <v>50334</v>
      </c>
      <c r="D23" s="91">
        <f>[4]Tablica!E28</f>
        <v>101270</v>
      </c>
      <c r="E23" s="91">
        <f>[4]Tablica!F28</f>
        <v>152881</v>
      </c>
      <c r="F23" s="91">
        <f>[4]Tablica!G28</f>
        <v>206236</v>
      </c>
      <c r="G23" s="91">
        <f>[4]Tablica!H28</f>
        <v>55192</v>
      </c>
      <c r="H23" s="91">
        <f>[4]Tablica!I28</f>
        <v>111267</v>
      </c>
      <c r="I23" s="91">
        <f>[4]Tablica!J28</f>
        <v>165849</v>
      </c>
      <c r="J23" s="91">
        <f>[4]Tablica!K28</f>
        <v>221673</v>
      </c>
      <c r="K23" s="91">
        <f>[4]Tablica!L28</f>
        <v>57768</v>
      </c>
      <c r="L23" s="91">
        <f>[4]Tablica!M28</f>
        <v>116755</v>
      </c>
      <c r="M23" s="91">
        <f>[4]Tablica!N28</f>
        <v>174902</v>
      </c>
      <c r="N23" s="91">
        <f>[4]Tablica!O28</f>
        <v>234282</v>
      </c>
    </row>
    <row r="24" spans="1:14">
      <c r="A24" s="125" t="str">
        <f>[4]Tablica!B29</f>
        <v>Pozostałe</v>
      </c>
      <c r="B24" s="126" t="str">
        <f>[4]Tablica!C29</f>
        <v>mln zł</v>
      </c>
      <c r="C24" s="91">
        <f>[4]Tablica!D29</f>
        <v>6365</v>
      </c>
      <c r="D24" s="91">
        <f>[4]Tablica!E29</f>
        <v>13158</v>
      </c>
      <c r="E24" s="91">
        <f>[4]Tablica!F29</f>
        <v>24584</v>
      </c>
      <c r="F24" s="91">
        <f>[4]Tablica!G29</f>
        <v>40536</v>
      </c>
      <c r="G24" s="91">
        <f>[4]Tablica!H29</f>
        <v>6499</v>
      </c>
      <c r="H24" s="91">
        <f>[4]Tablica!I29</f>
        <v>14685</v>
      </c>
      <c r="I24" s="91">
        <f>[4]Tablica!J29</f>
        <v>22035</v>
      </c>
      <c r="J24" s="91">
        <f>[4]Tablica!K29</f>
        <v>31603</v>
      </c>
      <c r="K24" s="91">
        <f>[4]Tablica!L29</f>
        <v>12153</v>
      </c>
      <c r="L24" s="91">
        <f>[4]Tablica!M29</f>
        <v>19344</v>
      </c>
      <c r="M24" s="91">
        <f>[4]Tablica!N29</f>
        <v>27812</v>
      </c>
      <c r="N24" s="91">
        <f>[4]Tablica!O29</f>
        <v>34697</v>
      </c>
    </row>
    <row r="25" spans="1:14">
      <c r="A25" s="123" t="str">
        <f>[4]Tablica!B30</f>
        <v>Płatności kasowe na działalność operacyjną</v>
      </c>
      <c r="B25" s="124" t="str">
        <f>[4]Tablica!C30</f>
        <v>mln zł</v>
      </c>
      <c r="C25" s="88">
        <f>[4]Tablica!D30</f>
        <v>134135</v>
      </c>
      <c r="D25" s="88">
        <f>[4]Tablica!E30</f>
        <v>266638</v>
      </c>
      <c r="E25" s="88">
        <f>[4]Tablica!F30</f>
        <v>394448</v>
      </c>
      <c r="F25" s="88">
        <f>[4]Tablica!G30</f>
        <v>537044</v>
      </c>
      <c r="G25" s="88">
        <f>[4]Tablica!H30</f>
        <v>135786</v>
      </c>
      <c r="H25" s="88">
        <f>[4]Tablica!I30</f>
        <v>273165</v>
      </c>
      <c r="I25" s="88">
        <f>[4]Tablica!J30</f>
        <v>408066</v>
      </c>
      <c r="J25" s="88">
        <f>[4]Tablica!K30</f>
        <v>559514</v>
      </c>
      <c r="K25" s="88">
        <f>[4]Tablica!L30</f>
        <v>140931</v>
      </c>
      <c r="L25" s="88">
        <f>[4]Tablica!M30</f>
        <v>283063</v>
      </c>
      <c r="M25" s="88">
        <f>[4]Tablica!N30</f>
        <v>429375</v>
      </c>
      <c r="N25" s="88">
        <f>[4]Tablica!O30</f>
        <v>591059</v>
      </c>
    </row>
    <row r="26" spans="1:14">
      <c r="A26" s="125" t="str">
        <f>[4]Tablica!B31</f>
        <v>Wynagrodzenia (łącznie ze składkami)</v>
      </c>
      <c r="B26" s="126" t="str">
        <f>[4]Tablica!C31</f>
        <v>mln zł</v>
      </c>
      <c r="C26" s="91">
        <f>[4]Tablica!D31</f>
        <v>10892</v>
      </c>
      <c r="D26" s="91">
        <f>[4]Tablica!E31</f>
        <v>20824</v>
      </c>
      <c r="E26" s="91">
        <f>[4]Tablica!F31</f>
        <v>30623</v>
      </c>
      <c r="F26" s="91">
        <f>[4]Tablica!G31</f>
        <v>41513</v>
      </c>
      <c r="G26" s="91">
        <f>[4]Tablica!H31</f>
        <v>11199</v>
      </c>
      <c r="H26" s="91">
        <f>[4]Tablica!I31</f>
        <v>21125</v>
      </c>
      <c r="I26" s="91">
        <f>[4]Tablica!J31</f>
        <v>31162</v>
      </c>
      <c r="J26" s="91">
        <f>[4]Tablica!K31</f>
        <v>42451</v>
      </c>
      <c r="K26" s="91">
        <f>[4]Tablica!L31</f>
        <v>11320</v>
      </c>
      <c r="L26" s="91">
        <f>[4]Tablica!M31</f>
        <v>21925</v>
      </c>
      <c r="M26" s="91">
        <f>[4]Tablica!N31</f>
        <v>32561</v>
      </c>
      <c r="N26" s="91">
        <f>[4]Tablica!O31</f>
        <v>44489</v>
      </c>
    </row>
    <row r="27" spans="1:14">
      <c r="A27" s="125" t="str">
        <f>[4]Tablica!B32</f>
        <v>Nabycie towarów i usług</v>
      </c>
      <c r="B27" s="126" t="str">
        <f>[4]Tablica!C32</f>
        <v>mln zł</v>
      </c>
      <c r="C27" s="91">
        <f>[4]Tablica!D32</f>
        <v>3784</v>
      </c>
      <c r="D27" s="91">
        <f>[4]Tablica!E32</f>
        <v>8671</v>
      </c>
      <c r="E27" s="91">
        <f>[4]Tablica!F32</f>
        <v>13049</v>
      </c>
      <c r="F27" s="91">
        <f>[4]Tablica!G32</f>
        <v>23828</v>
      </c>
      <c r="G27" s="91">
        <f>[4]Tablica!H32</f>
        <v>3700</v>
      </c>
      <c r="H27" s="91">
        <f>[4]Tablica!I32</f>
        <v>11944</v>
      </c>
      <c r="I27" s="91">
        <f>[4]Tablica!J32</f>
        <v>18664</v>
      </c>
      <c r="J27" s="91">
        <f>[4]Tablica!K32</f>
        <v>29833</v>
      </c>
      <c r="K27" s="91">
        <f>[4]Tablica!L32</f>
        <v>4136</v>
      </c>
      <c r="L27" s="91">
        <f>[4]Tablica!M32</f>
        <v>8928</v>
      </c>
      <c r="M27" s="91">
        <f>[4]Tablica!N32</f>
        <v>13677</v>
      </c>
      <c r="N27" s="91">
        <f>[4]Tablica!O32</f>
        <v>26383</v>
      </c>
    </row>
    <row r="28" spans="1:14">
      <c r="A28" s="125" t="str">
        <f>[4]Tablica!B33</f>
        <v>Odsetki</v>
      </c>
      <c r="B28" s="126" t="str">
        <f>[4]Tablica!C33</f>
        <v>mln zł</v>
      </c>
      <c r="C28" s="91">
        <f>[4]Tablica!D33</f>
        <v>7428</v>
      </c>
      <c r="D28" s="91">
        <f>[4]Tablica!E33</f>
        <v>15592</v>
      </c>
      <c r="E28" s="91">
        <f>[4]Tablica!F33</f>
        <v>22025</v>
      </c>
      <c r="F28" s="91">
        <f>[4]Tablica!G33</f>
        <v>30683</v>
      </c>
      <c r="G28" s="91">
        <f>[4]Tablica!H33</f>
        <v>5676</v>
      </c>
      <c r="H28" s="91">
        <f>[4]Tablica!I33</f>
        <v>12501</v>
      </c>
      <c r="I28" s="91">
        <f>[4]Tablica!J33</f>
        <v>19649</v>
      </c>
      <c r="J28" s="91">
        <f>[4]Tablica!K33</f>
        <v>29587</v>
      </c>
      <c r="K28" s="91">
        <f>[4]Tablica!L33</f>
        <v>6924</v>
      </c>
      <c r="L28" s="91">
        <f>[4]Tablica!M33</f>
        <v>13211</v>
      </c>
      <c r="M28" s="91">
        <f>[4]Tablica!N33</f>
        <v>22333</v>
      </c>
      <c r="N28" s="91">
        <f>[4]Tablica!O33</f>
        <v>30247</v>
      </c>
    </row>
    <row r="29" spans="1:14">
      <c r="A29" s="125" t="str">
        <f>[4]Tablica!B34</f>
        <v>Zasiłki socjalne</v>
      </c>
      <c r="B29" s="126" t="str">
        <f>[4]Tablica!C34</f>
        <v>mln zł</v>
      </c>
      <c r="C29" s="91">
        <f>[4]Tablica!D34</f>
        <v>64203</v>
      </c>
      <c r="D29" s="91">
        <f>[4]Tablica!E34</f>
        <v>129203</v>
      </c>
      <c r="E29" s="91">
        <f>[4]Tablica!F34</f>
        <v>195089</v>
      </c>
      <c r="F29" s="91">
        <f>[4]Tablica!G34</f>
        <v>261140</v>
      </c>
      <c r="G29" s="91">
        <f>[4]Tablica!H34</f>
        <v>67638</v>
      </c>
      <c r="H29" s="91">
        <f>[4]Tablica!I34</f>
        <v>135850</v>
      </c>
      <c r="I29" s="91">
        <f>[4]Tablica!J34</f>
        <v>204891</v>
      </c>
      <c r="J29" s="91">
        <f>[4]Tablica!K34</f>
        <v>275503</v>
      </c>
      <c r="K29" s="91">
        <f>[4]Tablica!L34</f>
        <v>70861</v>
      </c>
      <c r="L29" s="91">
        <f>[4]Tablica!M34</f>
        <v>140767</v>
      </c>
      <c r="M29" s="91">
        <f>[4]Tablica!N34</f>
        <v>211432</v>
      </c>
      <c r="N29" s="91">
        <f>[4]Tablica!O34</f>
        <v>282402</v>
      </c>
    </row>
    <row r="30" spans="1:14">
      <c r="A30" s="125" t="str">
        <f>[4]Tablica!B35</f>
        <v>Pozostałe</v>
      </c>
      <c r="B30" s="126" t="str">
        <f>[4]Tablica!C35</f>
        <v>mln zł</v>
      </c>
      <c r="C30" s="91">
        <f>[4]Tablica!D35</f>
        <v>47828</v>
      </c>
      <c r="D30" s="91">
        <f>[4]Tablica!E35</f>
        <v>92348</v>
      </c>
      <c r="E30" s="91">
        <f>[4]Tablica!F35</f>
        <v>133662</v>
      </c>
      <c r="F30" s="91">
        <f>[4]Tablica!G35</f>
        <v>179880</v>
      </c>
      <c r="G30" s="91">
        <f>[4]Tablica!H35</f>
        <v>47573</v>
      </c>
      <c r="H30" s="91">
        <f>[4]Tablica!I35</f>
        <v>91745</v>
      </c>
      <c r="I30" s="91">
        <f>[4]Tablica!J35</f>
        <v>133700</v>
      </c>
      <c r="J30" s="91">
        <f>[4]Tablica!K35</f>
        <v>182140</v>
      </c>
      <c r="K30" s="91">
        <f>[4]Tablica!L35</f>
        <v>47690</v>
      </c>
      <c r="L30" s="91">
        <f>[4]Tablica!M35</f>
        <v>98232</v>
      </c>
      <c r="M30" s="91">
        <f>[4]Tablica!N35</f>
        <v>149372</v>
      </c>
      <c r="N30" s="91">
        <f>[4]Tablica!O35</f>
        <v>207538</v>
      </c>
    </row>
    <row r="31" spans="1:14" ht="25.5">
      <c r="A31" s="127" t="str">
        <f>[4]Tablica!B36</f>
        <v>Środki pieniężne netto z działalności operacyjnej</v>
      </c>
      <c r="B31" s="124" t="str">
        <f>[4]Tablica!C36</f>
        <v>mln zł</v>
      </c>
      <c r="C31" s="88">
        <f>[4]Tablica!D36</f>
        <v>-14633</v>
      </c>
      <c r="D31" s="88">
        <f>[4]Tablica!E36</f>
        <v>-26624</v>
      </c>
      <c r="E31" s="88">
        <f>[4]Tablica!F36</f>
        <v>-26871</v>
      </c>
      <c r="F31" s="88">
        <f>[4]Tablica!G36</f>
        <v>-33370</v>
      </c>
      <c r="G31" s="88">
        <f>[4]Tablica!H36</f>
        <v>-11882</v>
      </c>
      <c r="H31" s="88">
        <f>[4]Tablica!I36</f>
        <v>-22967</v>
      </c>
      <c r="I31" s="88">
        <f>[4]Tablica!J36</f>
        <v>-28868</v>
      </c>
      <c r="J31" s="88">
        <f>[4]Tablica!K36</f>
        <v>-43618</v>
      </c>
      <c r="K31" s="88">
        <f>[4]Tablica!L36</f>
        <v>-5086</v>
      </c>
      <c r="L31" s="88">
        <f>[4]Tablica!M36</f>
        <v>-12884</v>
      </c>
      <c r="M31" s="88">
        <f>[4]Tablica!N36</f>
        <v>-20752</v>
      </c>
      <c r="N31" s="88">
        <f>[4]Tablica!O36</f>
        <v>-45429</v>
      </c>
    </row>
    <row r="32" spans="1:14">
      <c r="A32" s="123" t="str">
        <f>[4]Tablica!B37</f>
        <v xml:space="preserve">Nabycie netto niefinansowych aktywów </v>
      </c>
      <c r="B32" s="124" t="str">
        <f>[4]Tablica!C37</f>
        <v>mln zł</v>
      </c>
      <c r="C32" s="88">
        <f>[4]Tablica!D37</f>
        <v>538</v>
      </c>
      <c r="D32" s="88">
        <f>[4]Tablica!E37</f>
        <v>1671</v>
      </c>
      <c r="E32" s="88">
        <f>[4]Tablica!F37</f>
        <v>3531</v>
      </c>
      <c r="F32" s="88">
        <f>[4]Tablica!G37</f>
        <v>9150</v>
      </c>
      <c r="G32" s="88">
        <f>[4]Tablica!H37</f>
        <v>484</v>
      </c>
      <c r="H32" s="88">
        <f>[4]Tablica!I37</f>
        <v>2020</v>
      </c>
      <c r="I32" s="88">
        <f>[4]Tablica!J37</f>
        <v>4076</v>
      </c>
      <c r="J32" s="88">
        <f>[4]Tablica!K37</f>
        <v>9076</v>
      </c>
      <c r="K32" s="88">
        <f>[4]Tablica!L37</f>
        <v>407</v>
      </c>
      <c r="L32" s="88">
        <f>[4]Tablica!M37</f>
        <v>1664</v>
      </c>
      <c r="M32" s="88">
        <f>[4]Tablica!N37</f>
        <v>3276</v>
      </c>
      <c r="N32" s="88">
        <f>[4]Tablica!O37</f>
        <v>8254</v>
      </c>
    </row>
    <row r="33" spans="1:14">
      <c r="A33" s="128" t="str">
        <f>[4]Tablica!B38</f>
        <v>Wynik</v>
      </c>
      <c r="B33" s="94" t="str">
        <f>[4]Tablica!C38</f>
        <v>mln zł</v>
      </c>
      <c r="C33" s="95">
        <f>[4]Tablica!D38</f>
        <v>-15171</v>
      </c>
      <c r="D33" s="95">
        <f>[4]Tablica!E38</f>
        <v>-28295</v>
      </c>
      <c r="E33" s="95">
        <f>[4]Tablica!F38</f>
        <v>-30402</v>
      </c>
      <c r="F33" s="95">
        <f>[4]Tablica!G38</f>
        <v>-42520</v>
      </c>
      <c r="G33" s="95">
        <f>[4]Tablica!H38</f>
        <v>-12366</v>
      </c>
      <c r="H33" s="95">
        <f>[4]Tablica!I38</f>
        <v>-24987</v>
      </c>
      <c r="I33" s="95">
        <f>[4]Tablica!J38</f>
        <v>-32944</v>
      </c>
      <c r="J33" s="95">
        <f>[4]Tablica!K38</f>
        <v>-52694</v>
      </c>
      <c r="K33" s="95">
        <f>[4]Tablica!L38</f>
        <v>-5493</v>
      </c>
      <c r="L33" s="95">
        <f>[4]Tablica!M38</f>
        <v>-14548</v>
      </c>
      <c r="M33" s="95">
        <f>[4]Tablica!N38</f>
        <v>-24028</v>
      </c>
      <c r="N33" s="95">
        <f>[4]Tablica!O38</f>
        <v>-53683</v>
      </c>
    </row>
    <row r="34" spans="1:14" ht="15.75">
      <c r="A34" s="129" t="str">
        <f>[4]Tablica!B39</f>
        <v>Źródło: MF</v>
      </c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</row>
    <row r="35" spans="1:14" ht="15.75">
      <c r="A35" s="210" t="str">
        <f>[4]Tablica!B40</f>
        <v>TAB. 18.   PODSTAWOWE DANE Z ZAKRESU FINANSÓW PUBLICZNYCH (wg metodologii GFSM2001)</v>
      </c>
      <c r="B35" s="210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</row>
    <row r="36" spans="1:14" ht="15.75">
      <c r="A36" s="118"/>
      <c r="B36" s="118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</row>
    <row r="37" spans="1:14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  <row r="38" spans="1:14">
      <c r="A38" s="121"/>
      <c r="B38" s="122" t="str">
        <f>[4]Tablica!C43</f>
        <v>jedn.</v>
      </c>
      <c r="C38" s="36" t="str">
        <f>[4]Tablica!D43</f>
        <v>I kw. 2014</v>
      </c>
      <c r="D38" s="36" t="str">
        <f>[4]Tablica!E43</f>
        <v>II kw. 2014</v>
      </c>
      <c r="E38" s="36" t="str">
        <f>[4]Tablica!F43</f>
        <v>III kw. 2014</v>
      </c>
      <c r="F38" s="36" t="str">
        <f>[4]Tablica!G43</f>
        <v>IV kw. 2014</v>
      </c>
      <c r="G38" s="36" t="str">
        <f>[4]Tablica!H43</f>
        <v>I kw. 2015</v>
      </c>
      <c r="H38" s="36" t="str">
        <f>[4]Tablica!I43</f>
        <v>II kw. 2015</v>
      </c>
      <c r="I38" s="36" t="str">
        <f>[4]Tablica!J43</f>
        <v>III kw. 2015</v>
      </c>
      <c r="J38" s="36" t="str">
        <f>[4]Tablica!K43</f>
        <v>IV kw. 2015</v>
      </c>
      <c r="K38" s="36" t="str">
        <f>[4]Tablica!L43</f>
        <v>I kw. 2016</v>
      </c>
      <c r="L38" s="36" t="str">
        <f>[4]Tablica!M43</f>
        <v>II kw. 2016</v>
      </c>
      <c r="M38" s="36" t="str">
        <f>[4]Tablica!N43</f>
        <v>III kw. 2016</v>
      </c>
      <c r="N38" s="36" t="str">
        <f>[4]Tablica!O43</f>
        <v>IV kw. 2016</v>
      </c>
    </row>
    <row r="39" spans="1:14" ht="25.5">
      <c r="A39" s="123" t="str">
        <f>[4]Tablica!B44</f>
        <v>Wpływy pieniężne z działalności operacyjnej</v>
      </c>
      <c r="B39" s="124" t="str">
        <f>[4]Tablica!C44</f>
        <v xml:space="preserve"> kw/kw</v>
      </c>
      <c r="C39" s="97">
        <f>[4]Tablica!D44</f>
        <v>-4.9501453960052686</v>
      </c>
      <c r="D39" s="97">
        <f>[4]Tablica!E44</f>
        <v>0.84517413934494812</v>
      </c>
      <c r="E39" s="97">
        <f>[4]Tablica!F44</f>
        <v>5.8508696229421275</v>
      </c>
      <c r="F39" s="97">
        <f>[4]Tablica!G44</f>
        <v>6.6900276726009906</v>
      </c>
      <c r="G39" s="97">
        <f>[4]Tablica!H44</f>
        <v>-8.9590512649066483</v>
      </c>
      <c r="H39" s="97">
        <f>[4]Tablica!I44</f>
        <v>1.9289127066115697</v>
      </c>
      <c r="I39" s="97">
        <f>[4]Tablica!J44</f>
        <v>2.1426196018813357</v>
      </c>
      <c r="J39" s="97">
        <f>[4]Tablica!K44</f>
        <v>5.9674418604651152</v>
      </c>
      <c r="K39" s="97">
        <f>[4]Tablica!L44</f>
        <v>-0.62400327729740468</v>
      </c>
      <c r="L39" s="97">
        <f>[4]Tablica!M44</f>
        <v>-1.1122971033162798</v>
      </c>
      <c r="M39" s="97">
        <f>[4]Tablica!N44</f>
        <v>3.0595381660637031</v>
      </c>
      <c r="N39" s="97">
        <f>[4]Tablica!O44</f>
        <v>-1.0379648088757847</v>
      </c>
    </row>
    <row r="40" spans="1:14">
      <c r="A40" s="125" t="str">
        <f>[4]Tablica!B45</f>
        <v>Podatki</v>
      </c>
      <c r="B40" s="126" t="str">
        <f>[4]Tablica!C45</f>
        <v xml:space="preserve"> kw/kw</v>
      </c>
      <c r="C40" s="98">
        <f>[4]Tablica!D45</f>
        <v>-5.4641518522421109</v>
      </c>
      <c r="D40" s="98">
        <f>[4]Tablica!E45</f>
        <v>-3.1845612470732476E-2</v>
      </c>
      <c r="E40" s="98">
        <f>[4]Tablica!F45</f>
        <v>2.776229234028321</v>
      </c>
      <c r="F40" s="98">
        <f>[4]Tablica!G45</f>
        <v>3.5086631745342913</v>
      </c>
      <c r="G40" s="98">
        <f>[4]Tablica!H45</f>
        <v>-6.8528222787842594</v>
      </c>
      <c r="H40" s="98">
        <f>[4]Tablica!I45</f>
        <v>-0.28932859691704493</v>
      </c>
      <c r="I40" s="98">
        <f>[4]Tablica!J45</f>
        <v>8.1166475907984363</v>
      </c>
      <c r="J40" s="98">
        <f>[4]Tablica!K45</f>
        <v>6.3189598616329761</v>
      </c>
      <c r="K40" s="98">
        <f>[4]Tablica!L45</f>
        <v>-7.5477519423330506</v>
      </c>
      <c r="L40" s="98">
        <f>[4]Tablica!M45</f>
        <v>3.3857168861112825</v>
      </c>
      <c r="M40" s="98">
        <f>[4]Tablica!N45</f>
        <v>5.3891073419801643</v>
      </c>
      <c r="N40" s="98">
        <f>[4]Tablica!O45</f>
        <v>-1.5133163485500347</v>
      </c>
    </row>
    <row r="41" spans="1:14">
      <c r="A41" s="125" t="str">
        <f>[4]Tablica!B46</f>
        <v>Składki na ubezpieczenia społeczne</v>
      </c>
      <c r="B41" s="126" t="str">
        <f>[4]Tablica!C46</f>
        <v xml:space="preserve"> kw/kw</v>
      </c>
      <c r="C41" s="98">
        <f>[4]Tablica!D46</f>
        <v>1.375601699865058</v>
      </c>
      <c r="D41" s="98">
        <f>[4]Tablica!E46</f>
        <v>1.1960106488655811</v>
      </c>
      <c r="E41" s="98">
        <f>[4]Tablica!F46</f>
        <v>1.3251923983037557</v>
      </c>
      <c r="F41" s="98">
        <f>[4]Tablica!G46</f>
        <v>3.3791246052198005</v>
      </c>
      <c r="G41" s="98">
        <f>[4]Tablica!H46</f>
        <v>3.4429762908818446</v>
      </c>
      <c r="H41" s="98">
        <f>[4]Tablica!I46</f>
        <v>1.599869546311055</v>
      </c>
      <c r="I41" s="98">
        <f>[4]Tablica!J46</f>
        <v>-2.6625055728934512</v>
      </c>
      <c r="J41" s="98">
        <f>[4]Tablica!K46</f>
        <v>2.2754754314609187</v>
      </c>
      <c r="K41" s="98">
        <f>[4]Tablica!L46</f>
        <v>3.4823731728288863</v>
      </c>
      <c r="L41" s="98">
        <f>[4]Tablica!M46</f>
        <v>2.1101647971195234</v>
      </c>
      <c r="M41" s="98">
        <f>[4]Tablica!N46</f>
        <v>-1.4240425856544618</v>
      </c>
      <c r="N41" s="98">
        <f>[4]Tablica!O46</f>
        <v>2.1204877293755402</v>
      </c>
    </row>
    <row r="42" spans="1:14">
      <c r="A42" s="125" t="str">
        <f>[4]Tablica!B47</f>
        <v>Pozostałe</v>
      </c>
      <c r="B42" s="126" t="str">
        <f>[4]Tablica!C47</f>
        <v xml:space="preserve"> kw/kw</v>
      </c>
      <c r="C42" s="98">
        <f>[4]Tablica!D47</f>
        <v>-33.983986060404916</v>
      </c>
      <c r="D42" s="98">
        <f>[4]Tablica!E47</f>
        <v>6.7242733699921473</v>
      </c>
      <c r="E42" s="98">
        <f>[4]Tablica!F47</f>
        <v>68.20256146032682</v>
      </c>
      <c r="F42" s="98">
        <f>[4]Tablica!G47</f>
        <v>39.611412567827756</v>
      </c>
      <c r="G42" s="98">
        <f>[4]Tablica!H47</f>
        <v>-59.25902708124373</v>
      </c>
      <c r="H42" s="98">
        <f>[4]Tablica!I47</f>
        <v>25.957839667641181</v>
      </c>
      <c r="I42" s="98">
        <f>[4]Tablica!J47</f>
        <v>-10.212558025897877</v>
      </c>
      <c r="J42" s="98">
        <f>[4]Tablica!K47</f>
        <v>30.176870748299308</v>
      </c>
      <c r="K42" s="98">
        <f>[4]Tablica!L47</f>
        <v>27.017140468227424</v>
      </c>
      <c r="L42" s="98">
        <f>[4]Tablica!M47</f>
        <v>-40.829424833374475</v>
      </c>
      <c r="M42" s="98">
        <f>[4]Tablica!N47</f>
        <v>17.758308997357815</v>
      </c>
      <c r="N42" s="98">
        <f>[4]Tablica!O47</f>
        <v>-18.693906471421826</v>
      </c>
    </row>
    <row r="43" spans="1:14">
      <c r="A43" s="123" t="str">
        <f>[4]Tablica!B48</f>
        <v>Płatności kasowe na działalność operacyjną</v>
      </c>
      <c r="B43" s="124" t="str">
        <f>[4]Tablica!C48</f>
        <v xml:space="preserve"> kw/kw</v>
      </c>
      <c r="C43" s="97">
        <f>[4]Tablica!D48</f>
        <v>-5.2957024928760887</v>
      </c>
      <c r="D43" s="97">
        <f>[4]Tablica!E48</f>
        <v>-1.2166846833414127</v>
      </c>
      <c r="E43" s="97">
        <f>[4]Tablica!F48</f>
        <v>-3.5418066006052698</v>
      </c>
      <c r="F43" s="97">
        <f>[4]Tablica!G48</f>
        <v>11.568734840779271</v>
      </c>
      <c r="G43" s="97">
        <f>[4]Tablica!H48</f>
        <v>-4.77573003450307</v>
      </c>
      <c r="H43" s="97">
        <f>[4]Tablica!I48</f>
        <v>1.1731695461976841</v>
      </c>
      <c r="I43" s="97">
        <f>[4]Tablica!J48</f>
        <v>-1.8037691350206444</v>
      </c>
      <c r="J43" s="97">
        <f>[4]Tablica!K48</f>
        <v>12.266032127263699</v>
      </c>
      <c r="K43" s="97">
        <f>[4]Tablica!L48</f>
        <v>-6.944297712746291</v>
      </c>
      <c r="L43" s="97">
        <f>[4]Tablica!M48</f>
        <v>0.85219007883290487</v>
      </c>
      <c r="M43" s="97">
        <f>[4]Tablica!N48</f>
        <v>2.9409281512959922</v>
      </c>
      <c r="N43" s="97">
        <f>[4]Tablica!O48</f>
        <v>10.506315271474648</v>
      </c>
    </row>
    <row r="44" spans="1:14">
      <c r="A44" s="125" t="str">
        <f>[4]Tablica!B49</f>
        <v>Wynagrodzenia (łącznie ze składkami)</v>
      </c>
      <c r="B44" s="126" t="str">
        <f>[4]Tablica!C49</f>
        <v xml:space="preserve"> kw/kw</v>
      </c>
      <c r="C44" s="98">
        <f>[4]Tablica!D49</f>
        <v>0.29465930018415065</v>
      </c>
      <c r="D44" s="98">
        <f>[4]Tablica!E49</f>
        <v>-8.8138082996694749</v>
      </c>
      <c r="E44" s="98">
        <f>[4]Tablica!F49</f>
        <v>-1.3391059202577509</v>
      </c>
      <c r="F44" s="98">
        <f>[4]Tablica!G49</f>
        <v>11.133789162159417</v>
      </c>
      <c r="G44" s="98">
        <f>[4]Tablica!H49</f>
        <v>2.8374655647382951</v>
      </c>
      <c r="H44" s="98">
        <f>[4]Tablica!I49</f>
        <v>-11.367086346995265</v>
      </c>
      <c r="I44" s="98">
        <f>[4]Tablica!J49</f>
        <v>1.1182752367519697</v>
      </c>
      <c r="J44" s="98">
        <f>[4]Tablica!K49</f>
        <v>12.473846766962239</v>
      </c>
      <c r="K44" s="98">
        <f>[4]Tablica!L49</f>
        <v>0.27460359642128651</v>
      </c>
      <c r="L44" s="98">
        <f>[4]Tablica!M49</f>
        <v>-6.3162544169611294</v>
      </c>
      <c r="M44" s="98">
        <f>[4]Tablica!N49</f>
        <v>0.29231494578030492</v>
      </c>
      <c r="N44" s="98">
        <f>[4]Tablica!O49</f>
        <v>12.147423843550214</v>
      </c>
    </row>
    <row r="45" spans="1:14">
      <c r="A45" s="125" t="str">
        <f>[4]Tablica!B50</f>
        <v>Nabycie towarów i usług</v>
      </c>
      <c r="B45" s="126" t="str">
        <f>[4]Tablica!C50</f>
        <v xml:space="preserve"> kw/kw</v>
      </c>
      <c r="C45" s="98">
        <f>[4]Tablica!D50</f>
        <v>-58.293838862559241</v>
      </c>
      <c r="D45" s="98">
        <f>[4]Tablica!E50</f>
        <v>29.14904862579283</v>
      </c>
      <c r="E45" s="98">
        <f>[4]Tablica!F50</f>
        <v>-10.415387763454063</v>
      </c>
      <c r="F45" s="98">
        <f>[4]Tablica!G50</f>
        <v>146.20831429876654</v>
      </c>
      <c r="G45" s="98">
        <f>[4]Tablica!H50</f>
        <v>-65.673995732442705</v>
      </c>
      <c r="H45" s="98">
        <f>[4]Tablica!I50</f>
        <v>122.81081081081081</v>
      </c>
      <c r="I45" s="98">
        <f>[4]Tablica!J50</f>
        <v>-18.486171761280929</v>
      </c>
      <c r="J45" s="98">
        <f>[4]Tablica!K50</f>
        <v>66.205357142857139</v>
      </c>
      <c r="K45" s="98">
        <f>[4]Tablica!L50</f>
        <v>-62.968931864983432</v>
      </c>
      <c r="L45" s="98">
        <f>[4]Tablica!M50</f>
        <v>15.860735009671174</v>
      </c>
      <c r="M45" s="98">
        <f>[4]Tablica!N50</f>
        <v>-0.8973288814691216</v>
      </c>
      <c r="N45" s="98">
        <f>[4]Tablica!O50</f>
        <v>167.55106338176461</v>
      </c>
    </row>
    <row r="46" spans="1:14">
      <c r="A46" s="125" t="str">
        <f>[4]Tablica!B51</f>
        <v>Odsetki</v>
      </c>
      <c r="B46" s="126" t="str">
        <f>[4]Tablica!C51</f>
        <v xml:space="preserve"> kw/kw</v>
      </c>
      <c r="C46" s="98">
        <f>[4]Tablica!D51</f>
        <v>-43.658980582524279</v>
      </c>
      <c r="D46" s="98">
        <f>[4]Tablica!E51</f>
        <v>9.9084544964997292</v>
      </c>
      <c r="E46" s="98">
        <f>[4]Tablica!F51</f>
        <v>-21.202841744243017</v>
      </c>
      <c r="F46" s="98">
        <f>[4]Tablica!G51</f>
        <v>34.587284315249491</v>
      </c>
      <c r="G46" s="98">
        <f>[4]Tablica!H51</f>
        <v>-34.442134442134446</v>
      </c>
      <c r="H46" s="98">
        <f>[4]Tablica!I51</f>
        <v>20.243128964059196</v>
      </c>
      <c r="I46" s="98">
        <f>[4]Tablica!J51</f>
        <v>4.73260073260073</v>
      </c>
      <c r="J46" s="98">
        <f>[4]Tablica!K51</f>
        <v>39.031897034135426</v>
      </c>
      <c r="K46" s="98">
        <f>[4]Tablica!L51</f>
        <v>-30.32803380961964</v>
      </c>
      <c r="L46" s="98">
        <f>[4]Tablica!M51</f>
        <v>-9.1998844598497982</v>
      </c>
      <c r="M46" s="98">
        <f>[4]Tablica!N51</f>
        <v>45.093049149037682</v>
      </c>
      <c r="N46" s="98">
        <f>[4]Tablica!O51</f>
        <v>-13.242709932032454</v>
      </c>
    </row>
    <row r="47" spans="1:14">
      <c r="A47" s="125" t="str">
        <f>[4]Tablica!B52</f>
        <v>Zasiłki socjalne</v>
      </c>
      <c r="B47" s="126" t="str">
        <f>[4]Tablica!C52</f>
        <v xml:space="preserve"> kw/kw</v>
      </c>
      <c r="C47" s="98">
        <f>[4]Tablica!D52</f>
        <v>-1.4263342135970021</v>
      </c>
      <c r="D47" s="98">
        <f>[4]Tablica!E52</f>
        <v>1.241375013628641</v>
      </c>
      <c r="E47" s="98">
        <f>[4]Tablica!F52</f>
        <v>1.3630769230769317</v>
      </c>
      <c r="F47" s="98">
        <f>[4]Tablica!G52</f>
        <v>0.25043256534014802</v>
      </c>
      <c r="G47" s="98">
        <f>[4]Tablica!H52</f>
        <v>2.4026888313575938</v>
      </c>
      <c r="H47" s="98">
        <f>[4]Tablica!I52</f>
        <v>0.84863538247729764</v>
      </c>
      <c r="I47" s="98">
        <f>[4]Tablica!J52</f>
        <v>1.2153286811704618</v>
      </c>
      <c r="J47" s="98">
        <f>[4]Tablica!K52</f>
        <v>2.2754595095667867</v>
      </c>
      <c r="K47" s="98">
        <f>[4]Tablica!L52</f>
        <v>0.35263128080214301</v>
      </c>
      <c r="L47" s="98">
        <f>[4]Tablica!M52</f>
        <v>-1.347708894878707</v>
      </c>
      <c r="M47" s="98">
        <f>[4]Tablica!N52</f>
        <v>1.0857437129860159</v>
      </c>
      <c r="N47" s="98">
        <f>[4]Tablica!O52</f>
        <v>0.43161395315927109</v>
      </c>
    </row>
    <row r="48" spans="1:14">
      <c r="A48" s="125" t="str">
        <f>[4]Tablica!B53</f>
        <v>Pozostałe</v>
      </c>
      <c r="B48" s="126" t="str">
        <f>[4]Tablica!C53</f>
        <v xml:space="preserve"> kw/kw</v>
      </c>
      <c r="C48" s="98">
        <f>[4]Tablica!D53</f>
        <v>10.236801224341136</v>
      </c>
      <c r="D48" s="98">
        <f>[4]Tablica!E53</f>
        <v>-6.9164506147026827</v>
      </c>
      <c r="E48" s="98">
        <f>[4]Tablica!F53</f>
        <v>-7.2012578616352272</v>
      </c>
      <c r="F48" s="98">
        <f>[4]Tablica!G53</f>
        <v>11.87006825773345</v>
      </c>
      <c r="G48" s="98">
        <f>[4]Tablica!H53</f>
        <v>2.9317581894499938</v>
      </c>
      <c r="H48" s="98">
        <f>[4]Tablica!I53</f>
        <v>-7.1490130956635056</v>
      </c>
      <c r="I48" s="98">
        <f>[4]Tablica!J53</f>
        <v>-5.0190165715838191</v>
      </c>
      <c r="J48" s="98">
        <f>[4]Tablica!K53</f>
        <v>15.45703730187104</v>
      </c>
      <c r="K48" s="98">
        <f>[4]Tablica!L53</f>
        <v>-1.5483071841453295</v>
      </c>
      <c r="L48" s="98">
        <f>[4]Tablica!M53</f>
        <v>5.9802893688404311</v>
      </c>
      <c r="M48" s="98">
        <f>[4]Tablica!N53</f>
        <v>1.1831743896165534</v>
      </c>
      <c r="N48" s="98">
        <f>[4]Tablica!O53</f>
        <v>13.738756355103646</v>
      </c>
    </row>
    <row r="49" spans="1:14" ht="25.5">
      <c r="A49" s="127" t="str">
        <f>[4]Tablica!B54</f>
        <v>Środki pieniężne netto z działalności operacyjnej</v>
      </c>
      <c r="B49" s="124" t="str">
        <f>[4]Tablica!C54</f>
        <v xml:space="preserve"> kw/kw</v>
      </c>
      <c r="C49" s="97">
        <f>[4]Tablica!D54</f>
        <v>-8.0263984915147688</v>
      </c>
      <c r="D49" s="97">
        <f>[4]Tablica!E54</f>
        <v>-18.055080981343536</v>
      </c>
      <c r="E49" s="97">
        <f>[4]Tablica!F54</f>
        <v>-97.940121757985153</v>
      </c>
      <c r="F49" s="97">
        <f>[4]Tablica!G54</f>
        <v>2531.1740890688261</v>
      </c>
      <c r="G49" s="97">
        <f>[4]Tablica!H54</f>
        <v>82.828127404216048</v>
      </c>
      <c r="H49" s="97">
        <f>[4]Tablica!I54</f>
        <v>-6.7076249789597711</v>
      </c>
      <c r="I49" s="97">
        <f>[4]Tablica!J54</f>
        <v>-46.765899864682005</v>
      </c>
      <c r="J49" s="97">
        <f>[4]Tablica!K54</f>
        <v>149.95763429927132</v>
      </c>
      <c r="K49" s="97">
        <f>[4]Tablica!L54</f>
        <v>-65.5186440677966</v>
      </c>
      <c r="L49" s="97">
        <f>[4]Tablica!M54</f>
        <v>53.322847031065663</v>
      </c>
      <c r="M49" s="97">
        <f>[4]Tablica!N54</f>
        <v>0.89766606822261963</v>
      </c>
      <c r="N49" s="97">
        <f>[4]Tablica!O54</f>
        <v>213.63751906456531</v>
      </c>
    </row>
    <row r="50" spans="1:14">
      <c r="A50" s="123" t="str">
        <f>[4]Tablica!B55</f>
        <v xml:space="preserve">Nabycie netto niefinansowych aktywów </v>
      </c>
      <c r="B50" s="124" t="str">
        <f>[4]Tablica!C55</f>
        <v xml:space="preserve"> kw/kw</v>
      </c>
      <c r="C50" s="97">
        <f>[4]Tablica!D55</f>
        <v>-88.514090520922281</v>
      </c>
      <c r="D50" s="97">
        <f>[4]Tablica!E55</f>
        <v>110.59479553903344</v>
      </c>
      <c r="E50" s="97">
        <f>[4]Tablica!F55</f>
        <v>64.165931156222427</v>
      </c>
      <c r="F50" s="97">
        <f>[4]Tablica!G55</f>
        <v>202.09677419354841</v>
      </c>
      <c r="G50" s="97">
        <f>[4]Tablica!H55</f>
        <v>-91.386367681082049</v>
      </c>
      <c r="H50" s="97">
        <f>[4]Tablica!I55</f>
        <v>217.35537190082647</v>
      </c>
      <c r="I50" s="97">
        <f>[4]Tablica!J55</f>
        <v>33.854166666666686</v>
      </c>
      <c r="J50" s="97">
        <f>[4]Tablica!K55</f>
        <v>143.1906614785992</v>
      </c>
      <c r="K50" s="97">
        <f>[4]Tablica!L55</f>
        <v>-91.86</v>
      </c>
      <c r="L50" s="97">
        <f>[4]Tablica!M55</f>
        <v>208.84520884520884</v>
      </c>
      <c r="M50" s="97">
        <f>[4]Tablica!N55</f>
        <v>28.241845664280021</v>
      </c>
      <c r="N50" s="97">
        <f>[4]Tablica!O55</f>
        <v>208.80893300248135</v>
      </c>
    </row>
    <row r="51" spans="1:14">
      <c r="A51" s="128" t="str">
        <f>[4]Tablica!B56</f>
        <v>Wynik</v>
      </c>
      <c r="B51" s="130" t="str">
        <f>[4]Tablica!C56</f>
        <v xml:space="preserve"> kw/kw</v>
      </c>
      <c r="C51" s="99">
        <f>[4]Tablica!D56</f>
        <v>-26.332912498786058</v>
      </c>
      <c r="D51" s="99">
        <f>[4]Tablica!E56</f>
        <v>-13.492848197218379</v>
      </c>
      <c r="E51" s="99">
        <f>[4]Tablica!F56</f>
        <v>-83.945443462359037</v>
      </c>
      <c r="F51" s="99">
        <f>[4]Tablica!G56</f>
        <v>475.13051732320832</v>
      </c>
      <c r="G51" s="99">
        <f>[4]Tablica!H56</f>
        <v>2.0465423337184347</v>
      </c>
      <c r="H51" s="99">
        <f>[4]Tablica!I56</f>
        <v>2.0621057738961639</v>
      </c>
      <c r="I51" s="99">
        <f>[4]Tablica!J56</f>
        <v>-36.954282544964748</v>
      </c>
      <c r="J51" s="99">
        <f>[4]Tablica!K56</f>
        <v>148.20912404172427</v>
      </c>
      <c r="K51" s="99">
        <f>[4]Tablica!L56</f>
        <v>-72.187341772151896</v>
      </c>
      <c r="L51" s="99">
        <f>[4]Tablica!M56</f>
        <v>64.846167849990877</v>
      </c>
      <c r="M51" s="99">
        <f>[4]Tablica!N56</f>
        <v>4.6935394809497524</v>
      </c>
      <c r="N51" s="99">
        <f>[4]Tablica!O56</f>
        <v>212.81645569620252</v>
      </c>
    </row>
    <row r="52" spans="1:14" ht="15.75">
      <c r="A52" s="118"/>
      <c r="B52" s="118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</row>
    <row r="53" spans="1:14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</row>
    <row r="54" spans="1:14">
      <c r="A54" s="121"/>
      <c r="B54" s="122" t="str">
        <f>[4]Tablica!C59</f>
        <v>jedn.</v>
      </c>
      <c r="C54" s="36" t="str">
        <f>[4]Tablica!D59</f>
        <v>I kw. 2014</v>
      </c>
      <c r="D54" s="36" t="str">
        <f>[4]Tablica!E59</f>
        <v>II kw. 2014</v>
      </c>
      <c r="E54" s="36" t="str">
        <f>[4]Tablica!F59</f>
        <v>III kw. 2014</v>
      </c>
      <c r="F54" s="36" t="str">
        <f>[4]Tablica!G59</f>
        <v>IV kw. 2014</v>
      </c>
      <c r="G54" s="36" t="str">
        <f>[4]Tablica!H59</f>
        <v>I kw. 2015</v>
      </c>
      <c r="H54" s="36" t="str">
        <f>[4]Tablica!I59</f>
        <v>II kw. 2015</v>
      </c>
      <c r="I54" s="36" t="str">
        <f>[4]Tablica!J59</f>
        <v>III kw. 2015</v>
      </c>
      <c r="J54" s="36" t="str">
        <f>[4]Tablica!K59</f>
        <v>IV kw. 2015</v>
      </c>
      <c r="K54" s="36" t="str">
        <f>[4]Tablica!L59</f>
        <v>I kw. 2016</v>
      </c>
      <c r="L54" s="36" t="str">
        <f>[4]Tablica!M59</f>
        <v>II kw. 2016</v>
      </c>
      <c r="M54" s="36" t="str">
        <f>[4]Tablica!N59</f>
        <v>III kw. 2016</v>
      </c>
      <c r="N54" s="36" t="str">
        <f>[4]Tablica!O59</f>
        <v>IV kw. 2016</v>
      </c>
    </row>
    <row r="55" spans="1:14" ht="25.5">
      <c r="A55" s="123" t="str">
        <f>[4]Tablica!B60</f>
        <v>Wpływy pieniężne z działalności operacyjnej</v>
      </c>
      <c r="B55" s="124" t="str">
        <f>[4]Tablica!C60</f>
        <v xml:space="preserve"> r/r</v>
      </c>
      <c r="C55" s="97">
        <f>[4]Tablica!D60</f>
        <v>8.132906238123681</v>
      </c>
      <c r="D55" s="97">
        <f>[4]Tablica!E60</f>
        <v>3.104814215925316</v>
      </c>
      <c r="E55" s="97">
        <f>[4]Tablica!F60</f>
        <v>5.9141481235470081</v>
      </c>
      <c r="F55" s="97">
        <f>[4]Tablica!G60</f>
        <v>8.2492348415915302</v>
      </c>
      <c r="G55" s="97">
        <f>[4]Tablica!H60</f>
        <v>3.6836203578182847</v>
      </c>
      <c r="H55" s="97">
        <f>[4]Tablica!I60</f>
        <v>4.797862453531593</v>
      </c>
      <c r="I55" s="97">
        <f>[4]Tablica!J60</f>
        <v>1.1265021989134851</v>
      </c>
      <c r="J55" s="97">
        <f>[4]Tablica!K60</f>
        <v>0.44159680228072773</v>
      </c>
      <c r="K55" s="97">
        <f>[4]Tablica!L60</f>
        <v>9.6372998450413121</v>
      </c>
      <c r="L55" s="97">
        <f>[4]Tablica!M60</f>
        <v>6.3660981519312116</v>
      </c>
      <c r="M55" s="97">
        <f>[4]Tablica!N60</f>
        <v>7.3209302325581262</v>
      </c>
      <c r="N55" s="97">
        <f>[4]Tablica!O60</f>
        <v>0.22604573585567778</v>
      </c>
    </row>
    <row r="56" spans="1:14">
      <c r="A56" s="125" t="str">
        <f>[4]Tablica!B61</f>
        <v>Podatki</v>
      </c>
      <c r="B56" s="126" t="str">
        <f>[4]Tablica!C61</f>
        <v xml:space="preserve"> r/r</v>
      </c>
      <c r="C56" s="98">
        <f>[4]Tablica!D61</f>
        <v>12.465527738977826</v>
      </c>
      <c r="D56" s="98">
        <f>[4]Tablica!E61</f>
        <v>7.2462035154848792</v>
      </c>
      <c r="E56" s="98">
        <f>[4]Tablica!F61</f>
        <v>2.616052543693641</v>
      </c>
      <c r="F56" s="98">
        <f>[4]Tablica!G61</f>
        <v>0.53738352927008748</v>
      </c>
      <c r="G56" s="98">
        <f>[4]Tablica!H61</f>
        <v>-0.93944556788689226</v>
      </c>
      <c r="H56" s="98">
        <f>[4]Tablica!I61</f>
        <v>-1.194590892439038</v>
      </c>
      <c r="I56" s="98">
        <f>[4]Tablica!J61</f>
        <v>3.9394972569196938</v>
      </c>
      <c r="J56" s="98">
        <f>[4]Tablica!K61</f>
        <v>6.7614912412037711</v>
      </c>
      <c r="K56" s="98">
        <f>[4]Tablica!L61</f>
        <v>5.9649912397730276</v>
      </c>
      <c r="L56" s="98">
        <f>[4]Tablica!M61</f>
        <v>9.870552770299696</v>
      </c>
      <c r="M56" s="98">
        <f>[4]Tablica!N61</f>
        <v>7.098765432098773</v>
      </c>
      <c r="N56" s="98">
        <f>[4]Tablica!O61</f>
        <v>-0.79095728269710719</v>
      </c>
    </row>
    <row r="57" spans="1:14">
      <c r="A57" s="125" t="str">
        <f>[4]Tablica!B62</f>
        <v>Składki na ubezpieczenia społeczne</v>
      </c>
      <c r="B57" s="126" t="str">
        <f>[4]Tablica!C62</f>
        <v xml:space="preserve"> r/r</v>
      </c>
      <c r="C57" s="98">
        <f>[4]Tablica!D62</f>
        <v>1.2878818368414784</v>
      </c>
      <c r="D57" s="98">
        <f>[4]Tablica!E62</f>
        <v>2.7619182117134358</v>
      </c>
      <c r="E57" s="98">
        <f>[4]Tablica!F62</f>
        <v>9.1372383167688724</v>
      </c>
      <c r="F57" s="98">
        <f>[4]Tablica!G62</f>
        <v>7.4600712976576489</v>
      </c>
      <c r="G57" s="98">
        <f>[4]Tablica!H62</f>
        <v>9.6515277943338447</v>
      </c>
      <c r="H57" s="98">
        <f>[4]Tablica!I62</f>
        <v>10.08913145908592</v>
      </c>
      <c r="I57" s="98">
        <f>[4]Tablica!J62</f>
        <v>5.7565247718509625</v>
      </c>
      <c r="J57" s="98">
        <f>[4]Tablica!K62</f>
        <v>4.627495080123694</v>
      </c>
      <c r="K57" s="98">
        <f>[4]Tablica!L62</f>
        <v>4.6673430932019073</v>
      </c>
      <c r="L57" s="98">
        <f>[4]Tablica!M62</f>
        <v>5.1930450289790429</v>
      </c>
      <c r="M57" s="98">
        <f>[4]Tablica!N62</f>
        <v>6.53145725697118</v>
      </c>
      <c r="N57" s="98">
        <f>[4]Tablica!O62</f>
        <v>6.3700200630553212</v>
      </c>
    </row>
    <row r="58" spans="1:14">
      <c r="A58" s="125" t="str">
        <f>[4]Tablica!B63</f>
        <v>Pozostałe</v>
      </c>
      <c r="B58" s="126" t="str">
        <f>[4]Tablica!C63</f>
        <v xml:space="preserve"> r/r</v>
      </c>
      <c r="C58" s="98">
        <f>[4]Tablica!D63</f>
        <v>27.862595419847324</v>
      </c>
      <c r="D58" s="98">
        <f>[4]Tablica!E63</f>
        <v>-22.586894586894587</v>
      </c>
      <c r="E58" s="98">
        <f>[4]Tablica!F63</f>
        <v>11.266919855876907</v>
      </c>
      <c r="F58" s="98">
        <f>[4]Tablica!G63</f>
        <v>65.449717889147024</v>
      </c>
      <c r="G58" s="98">
        <f>[4]Tablica!H63</f>
        <v>2.1052631578947398</v>
      </c>
      <c r="H58" s="98">
        <f>[4]Tablica!I63</f>
        <v>20.50640365081702</v>
      </c>
      <c r="I58" s="98">
        <f>[4]Tablica!J63</f>
        <v>-35.673026430946962</v>
      </c>
      <c r="J58" s="98">
        <f>[4]Tablica!K63</f>
        <v>-40.020060180541627</v>
      </c>
      <c r="K58" s="98">
        <f>[4]Tablica!L63</f>
        <v>86.99799969226035</v>
      </c>
      <c r="L58" s="98">
        <f>[4]Tablica!M63</f>
        <v>-12.154898607378456</v>
      </c>
      <c r="M58" s="98">
        <f>[4]Tablica!N63</f>
        <v>15.210884353741491</v>
      </c>
      <c r="N58" s="98">
        <f>[4]Tablica!O63</f>
        <v>-28.041387959866213</v>
      </c>
    </row>
    <row r="59" spans="1:14">
      <c r="A59" s="123" t="str">
        <f>[4]Tablica!B64</f>
        <v>Płatności kasowe na działalność operacyjną</v>
      </c>
      <c r="B59" s="124" t="str">
        <f>[4]Tablica!C64</f>
        <v xml:space="preserve"> r/r</v>
      </c>
      <c r="C59" s="97">
        <f>[4]Tablica!D64</f>
        <v>1.4406715571353033</v>
      </c>
      <c r="D59" s="97">
        <f>[4]Tablica!E64</f>
        <v>-0.30472206338218655</v>
      </c>
      <c r="E59" s="97">
        <f>[4]Tablica!F64</f>
        <v>0.7083704328229885</v>
      </c>
      <c r="F59" s="97">
        <f>[4]Tablica!G64</f>
        <v>0.67807811030560572</v>
      </c>
      <c r="G59" s="97">
        <f>[4]Tablica!H64</f>
        <v>1.2308495172773632</v>
      </c>
      <c r="H59" s="97">
        <f>[4]Tablica!I64</f>
        <v>3.6799166811317434</v>
      </c>
      <c r="I59" s="97">
        <f>[4]Tablica!J64</f>
        <v>5.5480791800328575</v>
      </c>
      <c r="J59" s="97">
        <f>[4]Tablica!K64</f>
        <v>6.2077477629105999</v>
      </c>
      <c r="K59" s="97">
        <f>[4]Tablica!L64</f>
        <v>3.7890504175688307</v>
      </c>
      <c r="L59" s="97">
        <f>[4]Tablica!M64</f>
        <v>3.4597718719746098</v>
      </c>
      <c r="M59" s="97">
        <f>[4]Tablica!N64</f>
        <v>8.4587957094461927</v>
      </c>
      <c r="N59" s="97">
        <f>[4]Tablica!O64</f>
        <v>6.7587554804289312</v>
      </c>
    </row>
    <row r="60" spans="1:14">
      <c r="A60" s="125" t="str">
        <f>[4]Tablica!B65</f>
        <v>Wynagrodzenia (łącznie ze składkami)</v>
      </c>
      <c r="B60" s="126" t="str">
        <f>[4]Tablica!C65</f>
        <v xml:space="preserve"> r/r</v>
      </c>
      <c r="C60" s="98">
        <f>[4]Tablica!D65</f>
        <v>0.39634989399944232</v>
      </c>
      <c r="D60" s="98">
        <f>[4]Tablica!E65</f>
        <v>1.7935840934713383</v>
      </c>
      <c r="E60" s="98">
        <f>[4]Tablica!F65</f>
        <v>1.5440414507772005</v>
      </c>
      <c r="F60" s="98">
        <f>[4]Tablica!G65</f>
        <v>0.27624309392264479</v>
      </c>
      <c r="G60" s="98">
        <f>[4]Tablica!H65</f>
        <v>2.8185824458317938</v>
      </c>
      <c r="H60" s="98">
        <f>[4]Tablica!I65</f>
        <v>-6.0410793395078599E-2</v>
      </c>
      <c r="I60" s="98">
        <f>[4]Tablica!J65</f>
        <v>2.4288192672721607</v>
      </c>
      <c r="J60" s="98">
        <f>[4]Tablica!K65</f>
        <v>3.663911845730027</v>
      </c>
      <c r="K60" s="98">
        <f>[4]Tablica!L65</f>
        <v>1.0804536119296273</v>
      </c>
      <c r="L60" s="98">
        <f>[4]Tablica!M65</f>
        <v>6.8406205923836438</v>
      </c>
      <c r="M60" s="98">
        <f>[4]Tablica!N65</f>
        <v>5.9679187008070187</v>
      </c>
      <c r="N60" s="98">
        <f>[4]Tablica!O65</f>
        <v>5.6603773584905639</v>
      </c>
    </row>
    <row r="61" spans="1:14">
      <c r="A61" s="125" t="str">
        <f>[4]Tablica!B66</f>
        <v>Nabycie towarów i usług</v>
      </c>
      <c r="B61" s="126" t="str">
        <f>[4]Tablica!C66</f>
        <v xml:space="preserve"> r/r</v>
      </c>
      <c r="C61" s="98">
        <f>[4]Tablica!D66</f>
        <v>3.2187670485542839</v>
      </c>
      <c r="D61" s="98">
        <f>[4]Tablica!E66</f>
        <v>0.74211502782929983</v>
      </c>
      <c r="E61" s="98">
        <f>[4]Tablica!F66</f>
        <v>1.8139534883721069</v>
      </c>
      <c r="F61" s="98">
        <f>[4]Tablica!G66</f>
        <v>18.803041992725667</v>
      </c>
      <c r="G61" s="98">
        <f>[4]Tablica!H66</f>
        <v>-2.2198731501057125</v>
      </c>
      <c r="H61" s="98">
        <f>[4]Tablica!I66</f>
        <v>68.692449355432785</v>
      </c>
      <c r="I61" s="98">
        <f>[4]Tablica!J66</f>
        <v>53.494746459570564</v>
      </c>
      <c r="J61" s="98">
        <f>[4]Tablica!K66</f>
        <v>3.618146395769557</v>
      </c>
      <c r="K61" s="98">
        <f>[4]Tablica!L66</f>
        <v>11.783783783783775</v>
      </c>
      <c r="L61" s="98">
        <f>[4]Tablica!M66</f>
        <v>-41.872877244056284</v>
      </c>
      <c r="M61" s="98">
        <f>[4]Tablica!N66</f>
        <v>-29.330357142857139</v>
      </c>
      <c r="N61" s="98">
        <f>[4]Tablica!O66</f>
        <v>13.761303608201274</v>
      </c>
    </row>
    <row r="62" spans="1:14">
      <c r="A62" s="125" t="str">
        <f>[4]Tablica!B67</f>
        <v>Odsetki</v>
      </c>
      <c r="B62" s="126" t="str">
        <f>[4]Tablica!C67</f>
        <v xml:space="preserve"> r/r</v>
      </c>
      <c r="C62" s="98">
        <f>[4]Tablica!D67</f>
        <v>-7.0803102326745062</v>
      </c>
      <c r="D62" s="98">
        <f>[4]Tablica!E67</f>
        <v>-30.210292357667981</v>
      </c>
      <c r="E62" s="98">
        <f>[4]Tablica!F67</f>
        <v>-16.552081982098841</v>
      </c>
      <c r="F62" s="98">
        <f>[4]Tablica!G67</f>
        <v>-34.329490291262132</v>
      </c>
      <c r="G62" s="98">
        <f>[4]Tablica!H67</f>
        <v>-23.586429725363487</v>
      </c>
      <c r="H62" s="98">
        <f>[4]Tablica!I67</f>
        <v>-16.401273885350321</v>
      </c>
      <c r="I62" s="98">
        <f>[4]Tablica!J67</f>
        <v>11.114565521529613</v>
      </c>
      <c r="J62" s="98">
        <f>[4]Tablica!K67</f>
        <v>14.784014784014786</v>
      </c>
      <c r="K62" s="98">
        <f>[4]Tablica!L67</f>
        <v>21.987315010570825</v>
      </c>
      <c r="L62" s="98">
        <f>[4]Tablica!M67</f>
        <v>-7.8827838827838832</v>
      </c>
      <c r="M62" s="98">
        <f>[4]Tablica!N67</f>
        <v>27.616116396194741</v>
      </c>
      <c r="N62" s="98">
        <f>[4]Tablica!O67</f>
        <v>-20.366270879452614</v>
      </c>
    </row>
    <row r="63" spans="1:14">
      <c r="A63" s="125" t="str">
        <f>[4]Tablica!B68</f>
        <v>Zasiłki socjalne</v>
      </c>
      <c r="B63" s="126" t="str">
        <f>[4]Tablica!C68</f>
        <v xml:space="preserve"> r/r</v>
      </c>
      <c r="C63" s="98">
        <f>[4]Tablica!D68</f>
        <v>4.1191638421743875</v>
      </c>
      <c r="D63" s="98">
        <f>[4]Tablica!E68</f>
        <v>2.5123409087324688</v>
      </c>
      <c r="E63" s="98">
        <f>[4]Tablica!F68</f>
        <v>3.4219696731861973</v>
      </c>
      <c r="F63" s="98">
        <f>[4]Tablica!G68</f>
        <v>1.410980777497997</v>
      </c>
      <c r="G63" s="98">
        <f>[4]Tablica!H68</f>
        <v>5.3502172795663654</v>
      </c>
      <c r="H63" s="98">
        <f>[4]Tablica!I68</f>
        <v>4.941538461538471</v>
      </c>
      <c r="I63" s="98">
        <f>[4]Tablica!J68</f>
        <v>4.7885742039279933</v>
      </c>
      <c r="J63" s="98">
        <f>[4]Tablica!K68</f>
        <v>6.9052701700201453</v>
      </c>
      <c r="K63" s="98">
        <f>[4]Tablica!L68</f>
        <v>4.7650728880215212</v>
      </c>
      <c r="L63" s="98">
        <f>[4]Tablica!M68</f>
        <v>2.4834339998827062</v>
      </c>
      <c r="M63" s="98">
        <f>[4]Tablica!N68</f>
        <v>2.3522254892020698</v>
      </c>
      <c r="N63" s="98">
        <f>[4]Tablica!O68</f>
        <v>0.5069959780207256</v>
      </c>
    </row>
    <row r="64" spans="1:14">
      <c r="A64" s="125" t="str">
        <f>[4]Tablica!B69</f>
        <v>Pozostałe</v>
      </c>
      <c r="B64" s="126" t="str">
        <f>[4]Tablica!C69</f>
        <v xml:space="preserve"> r/r</v>
      </c>
      <c r="C64" s="98">
        <f>[4]Tablica!D69</f>
        <v>-0.4785883723833706</v>
      </c>
      <c r="D64" s="98">
        <f>[4]Tablica!E69</f>
        <v>3.0674846625766889</v>
      </c>
      <c r="E64" s="98">
        <f>[4]Tablica!F69</f>
        <v>-0.55841717614211461</v>
      </c>
      <c r="F64" s="98">
        <f>[4]Tablica!G69</f>
        <v>6.5259780669607608</v>
      </c>
      <c r="G64" s="98">
        <f>[4]Tablica!H69</f>
        <v>-0.53316049176214619</v>
      </c>
      <c r="H64" s="98">
        <f>[4]Tablica!I69</f>
        <v>-0.78167115902965634</v>
      </c>
      <c r="I64" s="98">
        <f>[4]Tablica!J69</f>
        <v>1.55153216827226</v>
      </c>
      <c r="J64" s="98">
        <f>[4]Tablica!K69</f>
        <v>4.8076506988619059</v>
      </c>
      <c r="K64" s="98">
        <f>[4]Tablica!L69</f>
        <v>0.24593782187373847</v>
      </c>
      <c r="L64" s="98">
        <f>[4]Tablica!M69</f>
        <v>14.420900117721629</v>
      </c>
      <c r="M64" s="98">
        <f>[4]Tablica!N69</f>
        <v>21.892503873197484</v>
      </c>
      <c r="N64" s="98">
        <f>[4]Tablica!O69</f>
        <v>20.078447563996704</v>
      </c>
    </row>
    <row r="65" spans="1:14" ht="25.5">
      <c r="A65" s="127" t="str">
        <f>[4]Tablica!B70</f>
        <v>Środki pieniężne netto z działalności operacyjnej</v>
      </c>
      <c r="B65" s="124" t="str">
        <f>[4]Tablica!C70</f>
        <v xml:space="preserve"> r/r</v>
      </c>
      <c r="C65" s="97">
        <f>[4]Tablica!D70</f>
        <v>-32.616503960213677</v>
      </c>
      <c r="D65" s="97">
        <f>[4]Tablica!E70</f>
        <v>-25.173166926677069</v>
      </c>
      <c r="E65" s="97">
        <f>[4]Tablica!F70</f>
        <v>-96.182970174625254</v>
      </c>
      <c r="F65" s="97">
        <f>[4]Tablica!G70</f>
        <v>-59.151477058453807</v>
      </c>
      <c r="G65" s="97">
        <f>[4]Tablica!H70</f>
        <v>-18.799972664525384</v>
      </c>
      <c r="H65" s="97">
        <f>[4]Tablica!I70</f>
        <v>-7.5556667500625565</v>
      </c>
      <c r="I65" s="97">
        <f>[4]Tablica!J70</f>
        <v>2289.0688259109311</v>
      </c>
      <c r="J65" s="97">
        <f>[4]Tablica!K70</f>
        <v>126.9579935374673</v>
      </c>
      <c r="K65" s="97">
        <f>[4]Tablica!L70</f>
        <v>-57.195758289850197</v>
      </c>
      <c r="L65" s="97">
        <f>[4]Tablica!M70</f>
        <v>-29.652683806946328</v>
      </c>
      <c r="M65" s="97">
        <f>[4]Tablica!N70</f>
        <v>33.333333333333314</v>
      </c>
      <c r="N65" s="97">
        <f>[4]Tablica!O70</f>
        <v>67.301694915254245</v>
      </c>
    </row>
    <row r="66" spans="1:14">
      <c r="A66" s="123" t="str">
        <f>[4]Tablica!B71</f>
        <v xml:space="preserve">Nabycie netto niefinansowych aktywów </v>
      </c>
      <c r="B66" s="124" t="str">
        <f>[4]Tablica!C71</f>
        <v xml:space="preserve"> r/r</v>
      </c>
      <c r="C66" s="97">
        <f>[4]Tablica!D71</f>
        <v>-17.611026033690663</v>
      </c>
      <c r="D66" s="97">
        <f>[4]Tablica!E71</f>
        <v>-5.9751037344398412</v>
      </c>
      <c r="E66" s="97">
        <f>[4]Tablica!F71</f>
        <v>-11.089866156787764</v>
      </c>
      <c r="F66" s="97">
        <f>[4]Tablica!G71</f>
        <v>19.961571306575593</v>
      </c>
      <c r="G66" s="97">
        <f>[4]Tablica!H71</f>
        <v>-10.037174721189587</v>
      </c>
      <c r="H66" s="97">
        <f>[4]Tablica!I71</f>
        <v>35.5692850838482</v>
      </c>
      <c r="I66" s="97">
        <f>[4]Tablica!J71</f>
        <v>10.537634408602159</v>
      </c>
      <c r="J66" s="97">
        <f>[4]Tablica!K71</f>
        <v>-11.01619505250045</v>
      </c>
      <c r="K66" s="97">
        <f>[4]Tablica!L71</f>
        <v>-15.909090909090907</v>
      </c>
      <c r="L66" s="97">
        <f>[4]Tablica!M71</f>
        <v>-18.1640625</v>
      </c>
      <c r="M66" s="97">
        <f>[4]Tablica!N71</f>
        <v>-21.595330739299612</v>
      </c>
      <c r="N66" s="97">
        <f>[4]Tablica!O71</f>
        <v>-0.43999999999999773</v>
      </c>
    </row>
    <row r="67" spans="1:14">
      <c r="A67" s="128" t="str">
        <f>[4]Tablica!B72</f>
        <v>Wynik</v>
      </c>
      <c r="B67" s="130" t="str">
        <f>[4]Tablica!C72</f>
        <v xml:space="preserve"> r/r</v>
      </c>
      <c r="C67" s="99">
        <f>[4]Tablica!D72</f>
        <v>-32.178461263355544</v>
      </c>
      <c r="D67" s="99">
        <f>[4]Tablica!E72</f>
        <v>-23.830528148578054</v>
      </c>
      <c r="E67" s="99">
        <f>[4]Tablica!F72</f>
        <v>-75.394137568609125</v>
      </c>
      <c r="F67" s="99">
        <f>[4]Tablica!G72</f>
        <v>-41.157618723900171</v>
      </c>
      <c r="G67" s="99">
        <f>[4]Tablica!H72</f>
        <v>-18.489222859402815</v>
      </c>
      <c r="H67" s="99">
        <f>[4]Tablica!I72</f>
        <v>-3.8326729655592828</v>
      </c>
      <c r="I67" s="99">
        <f>[4]Tablica!J72</f>
        <v>277.64594209776936</v>
      </c>
      <c r="J67" s="99">
        <f>[4]Tablica!K72</f>
        <v>62.98068988281895</v>
      </c>
      <c r="K67" s="99">
        <f>[4]Tablica!L72</f>
        <v>-55.579815623483746</v>
      </c>
      <c r="L67" s="99">
        <f>[4]Tablica!M72</f>
        <v>-28.25449647413042</v>
      </c>
      <c r="M67" s="99">
        <f>[4]Tablica!N72</f>
        <v>19.140379540027652</v>
      </c>
      <c r="N67" s="99">
        <f>[4]Tablica!O72</f>
        <v>50.151898734177223</v>
      </c>
    </row>
    <row r="68" spans="1:14" ht="15.75">
      <c r="A68" s="118"/>
      <c r="B68" s="118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</row>
    <row r="69" spans="1:14">
      <c r="A69" s="226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</row>
    <row r="70" spans="1:14">
      <c r="A70" s="121"/>
      <c r="B70" s="122" t="str">
        <f>[4]Tablica!C75</f>
        <v>jedn.</v>
      </c>
      <c r="C70" s="71" t="str">
        <f>[4]Tablica!D75</f>
        <v>I kw. 2014</v>
      </c>
      <c r="D70" s="71" t="str">
        <f>[4]Tablica!E75</f>
        <v>I - II kw. 2014</v>
      </c>
      <c r="E70" s="71" t="str">
        <f>[4]Tablica!F75</f>
        <v>I - III kw. 2014</v>
      </c>
      <c r="F70" s="71" t="str">
        <f>[4]Tablica!G75</f>
        <v>I - IV kw. 2014</v>
      </c>
      <c r="G70" s="71" t="str">
        <f>[4]Tablica!H75</f>
        <v>I kw. 2015</v>
      </c>
      <c r="H70" s="71" t="str">
        <f>[4]Tablica!I75</f>
        <v>I - II kw. 2015</v>
      </c>
      <c r="I70" s="71" t="str">
        <f>[4]Tablica!J75</f>
        <v>I - III kw. 2015</v>
      </c>
      <c r="J70" s="71" t="str">
        <f>[4]Tablica!K75</f>
        <v>I - IV kw. 2015</v>
      </c>
      <c r="K70" s="71" t="str">
        <f>[4]Tablica!L75</f>
        <v>I kw. 2016</v>
      </c>
      <c r="L70" s="71" t="str">
        <f>[4]Tablica!M75</f>
        <v>I - II kw. 2016</v>
      </c>
      <c r="M70" s="71" t="str">
        <f>[4]Tablica!N75</f>
        <v>I - III kw. 2016</v>
      </c>
      <c r="N70" s="71" t="str">
        <f>[4]Tablica!O75</f>
        <v>I - IV kw. 2016</v>
      </c>
    </row>
    <row r="71" spans="1:14" ht="25.5">
      <c r="A71" s="123" t="str">
        <f>[4]Tablica!B76</f>
        <v>Wpływy pieniężne z działalności operacyjnej</v>
      </c>
      <c r="B71" s="124" t="str">
        <f>[4]Tablica!C76</f>
        <v xml:space="preserve"> r/r</v>
      </c>
      <c r="C71" s="97">
        <f>[4]Tablica!D76</f>
        <v>8.132906238123681</v>
      </c>
      <c r="D71" s="97">
        <f>[4]Tablica!E76</f>
        <v>5.5484461096672248</v>
      </c>
      <c r="E71" s="97">
        <f>[4]Tablica!F76</f>
        <v>5.6750719446177413</v>
      </c>
      <c r="F71" s="97">
        <f>[4]Tablica!G76</f>
        <v>6.3584835457867683</v>
      </c>
      <c r="G71" s="97">
        <f>[4]Tablica!H76</f>
        <v>3.6836203578182847</v>
      </c>
      <c r="H71" s="97">
        <f>[4]Tablica!I76</f>
        <v>4.243085819993837</v>
      </c>
      <c r="I71" s="97">
        <f>[4]Tablica!J76</f>
        <v>3.1615144581951427</v>
      </c>
      <c r="J71" s="97">
        <f>[4]Tablica!K76</f>
        <v>2.426569566822991</v>
      </c>
      <c r="K71" s="97">
        <f>[4]Tablica!L76</f>
        <v>9.6372998450413121</v>
      </c>
      <c r="L71" s="97">
        <f>[4]Tablica!M76</f>
        <v>7.9860750285773747</v>
      </c>
      <c r="M71" s="97">
        <f>[4]Tablica!N76</f>
        <v>7.7597983111725313</v>
      </c>
      <c r="N71" s="97">
        <f>[4]Tablica!O76</f>
        <v>5.763564749484388</v>
      </c>
    </row>
    <row r="72" spans="1:14">
      <c r="A72" s="125" t="str">
        <f>[4]Tablica!B77</f>
        <v>Podatki</v>
      </c>
      <c r="B72" s="126" t="str">
        <f>[4]Tablica!C77</f>
        <v xml:space="preserve"> r/r</v>
      </c>
      <c r="C72" s="98">
        <f>[4]Tablica!D77</f>
        <v>12.465527738977826</v>
      </c>
      <c r="D72" s="98">
        <f>[4]Tablica!E77</f>
        <v>9.79428761266972</v>
      </c>
      <c r="E72" s="98">
        <f>[4]Tablica!F77</f>
        <v>7.2479465655745088</v>
      </c>
      <c r="F72" s="98">
        <f>[4]Tablica!G77</f>
        <v>5.4186140986552971</v>
      </c>
      <c r="G72" s="98">
        <f>[4]Tablica!H77</f>
        <v>-0.93944556788689226</v>
      </c>
      <c r="H72" s="98">
        <f>[4]Tablica!I77</f>
        <v>-1.0669979137801988</v>
      </c>
      <c r="I72" s="98">
        <f>[4]Tablica!J77</f>
        <v>0.63225887897660016</v>
      </c>
      <c r="J72" s="98">
        <f>[4]Tablica!K77</f>
        <v>2.2257514538617897</v>
      </c>
      <c r="K72" s="98">
        <f>[4]Tablica!L77</f>
        <v>5.9649912397730276</v>
      </c>
      <c r="L72" s="98">
        <f>[4]Tablica!M77</f>
        <v>7.9149429357886731</v>
      </c>
      <c r="M72" s="98">
        <f>[4]Tablica!N77</f>
        <v>7.6288196368274157</v>
      </c>
      <c r="N72" s="98">
        <f>[4]Tablica!O77</f>
        <v>5.3427004797806745</v>
      </c>
    </row>
    <row r="73" spans="1:14">
      <c r="A73" s="125" t="str">
        <f>[4]Tablica!B78</f>
        <v>Składki na ubezpieczenia społeczne</v>
      </c>
      <c r="B73" s="126" t="str">
        <f>[4]Tablica!C78</f>
        <v xml:space="preserve"> r/r</v>
      </c>
      <c r="C73" s="98">
        <f>[4]Tablica!D78</f>
        <v>1.2878818368414784</v>
      </c>
      <c r="D73" s="98">
        <f>[4]Tablica!E78</f>
        <v>2.02395704254441</v>
      </c>
      <c r="E73" s="98">
        <f>[4]Tablica!F78</f>
        <v>4.3193154601469814</v>
      </c>
      <c r="F73" s="98">
        <f>[4]Tablica!G78</f>
        <v>5.1141170834140297</v>
      </c>
      <c r="G73" s="98">
        <f>[4]Tablica!H78</f>
        <v>9.6515277943338447</v>
      </c>
      <c r="H73" s="98">
        <f>[4]Tablica!I78</f>
        <v>9.8716302952503128</v>
      </c>
      <c r="I73" s="98">
        <f>[4]Tablica!J78</f>
        <v>8.4824144269071979</v>
      </c>
      <c r="J73" s="98">
        <f>[4]Tablica!K78</f>
        <v>7.485114141081084</v>
      </c>
      <c r="K73" s="98">
        <f>[4]Tablica!L78</f>
        <v>4.6673430932019073</v>
      </c>
      <c r="L73" s="98">
        <f>[4]Tablica!M78</f>
        <v>4.932280011144357</v>
      </c>
      <c r="M73" s="98">
        <f>[4]Tablica!N78</f>
        <v>5.4585797924618191</v>
      </c>
      <c r="N73" s="98">
        <f>[4]Tablica!O78</f>
        <v>5.6881081593157461</v>
      </c>
    </row>
    <row r="74" spans="1:14">
      <c r="A74" s="125" t="str">
        <f>[4]Tablica!B79</f>
        <v>Pozostałe</v>
      </c>
      <c r="B74" s="126" t="str">
        <f>[4]Tablica!C79</f>
        <v xml:space="preserve"> r/r</v>
      </c>
      <c r="C74" s="98">
        <f>[4]Tablica!D79</f>
        <v>27.862595419847324</v>
      </c>
      <c r="D74" s="98">
        <f>[4]Tablica!E79</f>
        <v>-4.3263288009888754</v>
      </c>
      <c r="E74" s="98">
        <f>[4]Tablica!F79</f>
        <v>2.3395221047373411</v>
      </c>
      <c r="F74" s="98">
        <f>[4]Tablica!G79</f>
        <v>20.414928884611271</v>
      </c>
      <c r="G74" s="98">
        <f>[4]Tablica!H79</f>
        <v>2.1052631578947398</v>
      </c>
      <c r="H74" s="98">
        <f>[4]Tablica!I79</f>
        <v>11.605107159142733</v>
      </c>
      <c r="I74" s="98">
        <f>[4]Tablica!J79</f>
        <v>-10.368532378782945</v>
      </c>
      <c r="J74" s="98">
        <f>[4]Tablica!K79</f>
        <v>-22.037201499901329</v>
      </c>
      <c r="K74" s="98">
        <f>[4]Tablica!L79</f>
        <v>86.99799969226035</v>
      </c>
      <c r="L74" s="98">
        <f>[4]Tablica!M79</f>
        <v>31.726251276813088</v>
      </c>
      <c r="M74" s="98">
        <f>[4]Tablica!N79</f>
        <v>26.217381438620379</v>
      </c>
      <c r="N74" s="98">
        <f>[4]Tablica!O79</f>
        <v>9.7902097902097864</v>
      </c>
    </row>
    <row r="75" spans="1:14">
      <c r="A75" s="123" t="str">
        <f>[4]Tablica!B80</f>
        <v>Płatności kasowe na działalność operacyjną</v>
      </c>
      <c r="B75" s="124" t="str">
        <f>[4]Tablica!C80</f>
        <v xml:space="preserve"> r/r</v>
      </c>
      <c r="C75" s="97">
        <f>[4]Tablica!D80</f>
        <v>1.4406715571353033</v>
      </c>
      <c r="D75" s="97">
        <f>[4]Tablica!E80</f>
        <v>0.56574312244943314</v>
      </c>
      <c r="E75" s="97">
        <f>[4]Tablica!F80</f>
        <v>0.61191330675502797</v>
      </c>
      <c r="F75" s="97">
        <f>[4]Tablica!G80</f>
        <v>0.62947291340240952</v>
      </c>
      <c r="G75" s="97">
        <f>[4]Tablica!H80</f>
        <v>1.2308495172773632</v>
      </c>
      <c r="H75" s="97">
        <f>[4]Tablica!I80</f>
        <v>2.4478881479759167</v>
      </c>
      <c r="I75" s="97">
        <f>[4]Tablica!J80</f>
        <v>3.4524195838234704</v>
      </c>
      <c r="J75" s="97">
        <f>[4]Tablica!K80</f>
        <v>4.1840147176022811</v>
      </c>
      <c r="K75" s="97">
        <f>[4]Tablica!L80</f>
        <v>3.7890504175688307</v>
      </c>
      <c r="L75" s="97">
        <f>[4]Tablica!M80</f>
        <v>3.6234510277671177</v>
      </c>
      <c r="M75" s="97">
        <f>[4]Tablica!N80</f>
        <v>5.2219493905397769</v>
      </c>
      <c r="N75" s="97">
        <f>[4]Tablica!O80</f>
        <v>5.6379286309189922</v>
      </c>
    </row>
    <row r="76" spans="1:14">
      <c r="A76" s="125" t="str">
        <f>[4]Tablica!B81</f>
        <v>Wynagrodzenia (łącznie ze składkami)</v>
      </c>
      <c r="B76" s="126" t="str">
        <f>[4]Tablica!C81</f>
        <v xml:space="preserve"> r/r</v>
      </c>
      <c r="C76" s="98">
        <f>[4]Tablica!D81</f>
        <v>0.39634989399944232</v>
      </c>
      <c r="D76" s="98">
        <f>[4]Tablica!E81</f>
        <v>1.0579442880714396</v>
      </c>
      <c r="E76" s="98">
        <f>[4]Tablica!F81</f>
        <v>1.2129825489159032</v>
      </c>
      <c r="F76" s="98">
        <f>[4]Tablica!G81</f>
        <v>0.96556085222296417</v>
      </c>
      <c r="G76" s="98">
        <f>[4]Tablica!H81</f>
        <v>2.8185824458317938</v>
      </c>
      <c r="H76" s="98">
        <f>[4]Tablica!I81</f>
        <v>1.4454475605071053</v>
      </c>
      <c r="I76" s="98">
        <f>[4]Tablica!J81</f>
        <v>1.760114946282215</v>
      </c>
      <c r="J76" s="98">
        <f>[4]Tablica!K81</f>
        <v>2.2595331582877805</v>
      </c>
      <c r="K76" s="98">
        <f>[4]Tablica!L81</f>
        <v>1.0804536119296273</v>
      </c>
      <c r="L76" s="98">
        <f>[4]Tablica!M81</f>
        <v>3.7869822485207152</v>
      </c>
      <c r="M76" s="98">
        <f>[4]Tablica!N81</f>
        <v>4.489442269430711</v>
      </c>
      <c r="N76" s="98">
        <f>[4]Tablica!O81</f>
        <v>4.8008291913029097</v>
      </c>
    </row>
    <row r="77" spans="1:14">
      <c r="A77" s="125" t="str">
        <f>[4]Tablica!B82</f>
        <v>Nabycie towarów i usług</v>
      </c>
      <c r="B77" s="126" t="str">
        <f>[4]Tablica!C82</f>
        <v xml:space="preserve"> r/r</v>
      </c>
      <c r="C77" s="98">
        <f>[4]Tablica!D82</f>
        <v>3.2187670485542839</v>
      </c>
      <c r="D77" s="98">
        <f>[4]Tablica!E82</f>
        <v>1.8081484090642306</v>
      </c>
      <c r="E77" s="98">
        <f>[4]Tablica!F82</f>
        <v>1.8100959662947531</v>
      </c>
      <c r="F77" s="98">
        <f>[4]Tablica!G82</f>
        <v>8.8533576975788009</v>
      </c>
      <c r="G77" s="98">
        <f>[4]Tablica!H82</f>
        <v>-2.2198731501057125</v>
      </c>
      <c r="H77" s="98">
        <f>[4]Tablica!I82</f>
        <v>37.746511359704783</v>
      </c>
      <c r="I77" s="98">
        <f>[4]Tablica!J82</f>
        <v>43.030117250364015</v>
      </c>
      <c r="J77" s="98">
        <f>[4]Tablica!K82</f>
        <v>25.201443679704539</v>
      </c>
      <c r="K77" s="98">
        <f>[4]Tablica!L82</f>
        <v>11.783783783783775</v>
      </c>
      <c r="L77" s="98">
        <f>[4]Tablica!M82</f>
        <v>-25.251172136637649</v>
      </c>
      <c r="M77" s="98">
        <f>[4]Tablica!N82</f>
        <v>-26.719888555507936</v>
      </c>
      <c r="N77" s="98">
        <f>[4]Tablica!O82</f>
        <v>-11.564375020949953</v>
      </c>
    </row>
    <row r="78" spans="1:14">
      <c r="A78" s="125" t="str">
        <f>[4]Tablica!B83</f>
        <v>Odsetki</v>
      </c>
      <c r="B78" s="126" t="str">
        <f>[4]Tablica!C83</f>
        <v xml:space="preserve"> r/r</v>
      </c>
      <c r="C78" s="98">
        <f>[4]Tablica!D83</f>
        <v>-7.0803102326745062</v>
      </c>
      <c r="D78" s="98">
        <f>[4]Tablica!E83</f>
        <v>-20.820637822465969</v>
      </c>
      <c r="E78" s="98">
        <f>[4]Tablica!F83</f>
        <v>-19.619721907959558</v>
      </c>
      <c r="F78" s="98">
        <f>[4]Tablica!G83</f>
        <v>-24.398176666256006</v>
      </c>
      <c r="G78" s="98">
        <f>[4]Tablica!H83</f>
        <v>-23.586429725363487</v>
      </c>
      <c r="H78" s="98">
        <f>[4]Tablica!I83</f>
        <v>-19.824268855823505</v>
      </c>
      <c r="I78" s="98">
        <f>[4]Tablica!J83</f>
        <v>-10.7877412031782</v>
      </c>
      <c r="J78" s="98">
        <f>[4]Tablica!K83</f>
        <v>-3.5720105595932665</v>
      </c>
      <c r="K78" s="98">
        <f>[4]Tablica!L83</f>
        <v>21.987315010570825</v>
      </c>
      <c r="L78" s="98">
        <f>[4]Tablica!M83</f>
        <v>5.6795456363490899</v>
      </c>
      <c r="M78" s="98">
        <f>[4]Tablica!N83</f>
        <v>13.659728230444301</v>
      </c>
      <c r="N78" s="98">
        <f>[4]Tablica!O83</f>
        <v>2.2307094331970063</v>
      </c>
    </row>
    <row r="79" spans="1:14">
      <c r="A79" s="125" t="str">
        <f>[4]Tablica!B84</f>
        <v>Zasiłki socjalne</v>
      </c>
      <c r="B79" s="126" t="str">
        <f>[4]Tablica!C84</f>
        <v xml:space="preserve"> r/r</v>
      </c>
      <c r="C79" s="98">
        <f>[4]Tablica!D84</f>
        <v>4.1191638421743875</v>
      </c>
      <c r="D79" s="98">
        <f>[4]Tablica!E84</f>
        <v>3.3045494523067163</v>
      </c>
      <c r="E79" s="98">
        <f>[4]Tablica!F84</f>
        <v>3.3441751070051282</v>
      </c>
      <c r="F79" s="98">
        <f>[4]Tablica!G84</f>
        <v>2.8482757534224987</v>
      </c>
      <c r="G79" s="98">
        <f>[4]Tablica!H84</f>
        <v>5.3502172795663654</v>
      </c>
      <c r="H79" s="98">
        <f>[4]Tablica!I84</f>
        <v>5.1446173850452368</v>
      </c>
      <c r="I79" s="98">
        <f>[4]Tablica!J84</f>
        <v>5.0243734910732911</v>
      </c>
      <c r="J79" s="98">
        <f>[4]Tablica!K84</f>
        <v>5.500114880906807</v>
      </c>
      <c r="K79" s="98">
        <f>[4]Tablica!L84</f>
        <v>4.7650728880215212</v>
      </c>
      <c r="L79" s="98">
        <f>[4]Tablica!M84</f>
        <v>3.6194331983805625</v>
      </c>
      <c r="M79" s="98">
        <f>[4]Tablica!N84</f>
        <v>3.192429145252845</v>
      </c>
      <c r="N79" s="98">
        <f>[4]Tablica!O84</f>
        <v>2.5041469602871729</v>
      </c>
    </row>
    <row r="80" spans="1:14">
      <c r="A80" s="125" t="str">
        <f>[4]Tablica!B85</f>
        <v>Pozostałe</v>
      </c>
      <c r="B80" s="126" t="str">
        <f>[4]Tablica!C85</f>
        <v xml:space="preserve"> r/r</v>
      </c>
      <c r="C80" s="98">
        <f>[4]Tablica!D85</f>
        <v>-0.4785883723833706</v>
      </c>
      <c r="D80" s="98">
        <f>[4]Tablica!E85</f>
        <v>1.1999605492422063</v>
      </c>
      <c r="E80" s="98">
        <f>[4]Tablica!F85</f>
        <v>0.64985429107147752</v>
      </c>
      <c r="F80" s="98">
        <f>[4]Tablica!G85</f>
        <v>2.0968796541828567</v>
      </c>
      <c r="G80" s="98">
        <f>[4]Tablica!H85</f>
        <v>-0.53316049176214619</v>
      </c>
      <c r="H80" s="98">
        <f>[4]Tablica!I85</f>
        <v>-0.65296487200589581</v>
      </c>
      <c r="I80" s="98">
        <f>[4]Tablica!J85</f>
        <v>2.8429920246580309E-2</v>
      </c>
      <c r="J80" s="98">
        <f>[4]Tablica!K85</f>
        <v>1.2563931509895525</v>
      </c>
      <c r="K80" s="98">
        <f>[4]Tablica!L85</f>
        <v>0.24593782187373847</v>
      </c>
      <c r="L80" s="98">
        <f>[4]Tablica!M85</f>
        <v>7.0706850509564561</v>
      </c>
      <c r="M80" s="98">
        <f>[4]Tablica!N85</f>
        <v>11.721765145848906</v>
      </c>
      <c r="N80" s="98">
        <f>[4]Tablica!O85</f>
        <v>13.944218732842856</v>
      </c>
    </row>
    <row r="81" spans="1:14" ht="25.5">
      <c r="A81" s="127" t="str">
        <f>[4]Tablica!B86</f>
        <v>Środki pieniężne netto z działalności operacyjnej</v>
      </c>
      <c r="B81" s="124" t="str">
        <f>[4]Tablica!C86</f>
        <v xml:space="preserve"> r/r</v>
      </c>
      <c r="C81" s="97">
        <f>[4]Tablica!D86</f>
        <v>-32.616503960213677</v>
      </c>
      <c r="D81" s="97">
        <f>[4]Tablica!E86</f>
        <v>-29.456029252007099</v>
      </c>
      <c r="E81" s="97">
        <f>[4]Tablica!F86</f>
        <v>-39.222383063421695</v>
      </c>
      <c r="F81" s="97">
        <f>[4]Tablica!G86</f>
        <v>-44.496191078141109</v>
      </c>
      <c r="G81" s="97">
        <f>[4]Tablica!H86</f>
        <v>-18.799972664525384</v>
      </c>
      <c r="H81" s="97">
        <f>[4]Tablica!I86</f>
        <v>-13.735727163461547</v>
      </c>
      <c r="I81" s="97">
        <f>[4]Tablica!J86</f>
        <v>7.4318038033567717</v>
      </c>
      <c r="J81" s="97">
        <f>[4]Tablica!K86</f>
        <v>30.710218759364693</v>
      </c>
      <c r="K81" s="97">
        <f>[4]Tablica!L86</f>
        <v>-57.195758289850197</v>
      </c>
      <c r="L81" s="97">
        <f>[4]Tablica!M86</f>
        <v>-43.902120433665694</v>
      </c>
      <c r="M81" s="97">
        <f>[4]Tablica!N86</f>
        <v>-28.114174864902324</v>
      </c>
      <c r="N81" s="97">
        <f>[4]Tablica!O86</f>
        <v>4.1519556146544971</v>
      </c>
    </row>
    <row r="82" spans="1:14">
      <c r="A82" s="123" t="str">
        <f>[4]Tablica!B87</f>
        <v xml:space="preserve">Nabycie netto niefinansowych aktywów </v>
      </c>
      <c r="B82" s="124" t="str">
        <f>[4]Tablica!C87</f>
        <v xml:space="preserve"> r/r</v>
      </c>
      <c r="C82" s="97">
        <f>[4]Tablica!D87</f>
        <v>-17.611026033690663</v>
      </c>
      <c r="D82" s="97">
        <f>[4]Tablica!E87</f>
        <v>-10.064585575888046</v>
      </c>
      <c r="E82" s="97">
        <f>[4]Tablica!F87</f>
        <v>-10.607594936708864</v>
      </c>
      <c r="F82" s="97">
        <f>[4]Tablica!G87</f>
        <v>5.9763724808895091</v>
      </c>
      <c r="G82" s="97">
        <f>[4]Tablica!H87</f>
        <v>-10.037174721189587</v>
      </c>
      <c r="H82" s="97">
        <f>[4]Tablica!I87</f>
        <v>20.885697187312985</v>
      </c>
      <c r="I82" s="97">
        <f>[4]Tablica!J87</f>
        <v>15.43472104219768</v>
      </c>
      <c r="J82" s="97">
        <f>[4]Tablica!K87</f>
        <v>-0.80874316939890889</v>
      </c>
      <c r="K82" s="97">
        <f>[4]Tablica!L87</f>
        <v>-15.909090909090907</v>
      </c>
      <c r="L82" s="97">
        <f>[4]Tablica!M87</f>
        <v>-17.623762376237622</v>
      </c>
      <c r="M82" s="97">
        <f>[4]Tablica!N87</f>
        <v>-19.627085377821402</v>
      </c>
      <c r="N82" s="97">
        <f>[4]Tablica!O87</f>
        <v>-9.0568532393124741</v>
      </c>
    </row>
    <row r="83" spans="1:14">
      <c r="A83" s="128" t="str">
        <f>[4]Tablica!B88</f>
        <v>Wynik</v>
      </c>
      <c r="B83" s="130" t="str">
        <f>[4]Tablica!C88</f>
        <v xml:space="preserve"> r/r</v>
      </c>
      <c r="C83" s="99">
        <f>[4]Tablica!D88</f>
        <v>-32.178461263355544</v>
      </c>
      <c r="D83" s="99">
        <f>[4]Tablica!E88</f>
        <v>-28.546175408469907</v>
      </c>
      <c r="E83" s="99">
        <f>[4]Tablica!F88</f>
        <v>-36.875545035505176</v>
      </c>
      <c r="F83" s="99">
        <f>[4]Tablica!G88</f>
        <v>-38.158124381872128</v>
      </c>
      <c r="G83" s="99">
        <f>[4]Tablica!H88</f>
        <v>-18.489222859402815</v>
      </c>
      <c r="H83" s="99">
        <f>[4]Tablica!I88</f>
        <v>-11.691111503799263</v>
      </c>
      <c r="I83" s="99">
        <f>[4]Tablica!J88</f>
        <v>8.3612920202618284</v>
      </c>
      <c r="J83" s="99">
        <f>[4]Tablica!K88</f>
        <v>23.927563499529626</v>
      </c>
      <c r="K83" s="99">
        <f>[4]Tablica!L88</f>
        <v>-55.579815623483746</v>
      </c>
      <c r="L83" s="99">
        <f>[4]Tablica!M88</f>
        <v>-41.777724416696685</v>
      </c>
      <c r="M83" s="99">
        <f>[4]Tablica!N88</f>
        <v>-27.064108790675093</v>
      </c>
      <c r="N83" s="99">
        <f>[4]Tablica!O88</f>
        <v>1.8768740274035025</v>
      </c>
    </row>
    <row r="84" spans="1:14" ht="15.75">
      <c r="A84" s="129" t="str">
        <f>[4]Tablica!B89</f>
        <v>Źródło: MF</v>
      </c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</row>
    <row r="85" spans="1:14" ht="15.75">
      <c r="A85" s="210" t="str">
        <f>[4]Tablica!B90</f>
        <v>TAB. 19.   PODSTAWOWE DANE Z ZAKRESU FINANSÓW PUBLICZNYCH (wg metodologii GFSM2001)</v>
      </c>
      <c r="B85" s="210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</row>
    <row r="86" spans="1:14" ht="15.75">
      <c r="A86" s="118"/>
      <c r="B86" s="118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</row>
    <row r="87" spans="1:14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</row>
    <row r="88" spans="1:14">
      <c r="A88" s="121"/>
      <c r="B88" s="122" t="str">
        <f>[4]Tablica!C93</f>
        <v>jedn.</v>
      </c>
      <c r="C88" s="36" t="str">
        <f>[4]Tablica!D93</f>
        <v>I kw. 2014</v>
      </c>
      <c r="D88" s="36" t="str">
        <f>[4]Tablica!E93</f>
        <v>II kw. 2014</v>
      </c>
      <c r="E88" s="36" t="str">
        <f>[4]Tablica!F93</f>
        <v>III kw. 2014</v>
      </c>
      <c r="F88" s="36" t="str">
        <f>[4]Tablica!G93</f>
        <v>IV kw. 2014</v>
      </c>
      <c r="G88" s="36" t="str">
        <f>[4]Tablica!H93</f>
        <v>I kw. 2015</v>
      </c>
      <c r="H88" s="36" t="str">
        <f>[4]Tablica!I93</f>
        <v>II kw. 2015</v>
      </c>
      <c r="I88" s="36" t="str">
        <f>[4]Tablica!J93</f>
        <v>III kw. 2015</v>
      </c>
      <c r="J88" s="36" t="str">
        <f>[4]Tablica!K93</f>
        <v>IV kw. 2015</v>
      </c>
      <c r="K88" s="36" t="str">
        <f>[4]Tablica!L93</f>
        <v>I kw. 2016</v>
      </c>
      <c r="L88" s="36" t="str">
        <f>[4]Tablica!M93</f>
        <v>II kw. 2016</v>
      </c>
      <c r="M88" s="36" t="str">
        <f>[4]Tablica!N93</f>
        <v>III kw. 2016</v>
      </c>
      <c r="N88" s="36" t="str">
        <f>[4]Tablica!O93</f>
        <v>IV kw. 2016</v>
      </c>
    </row>
    <row r="89" spans="1:14" ht="25.5">
      <c r="A89" s="123" t="str">
        <f>[4]Tablica!B94</f>
        <v>Wpływy pieniężne z działalności operacyjnej</v>
      </c>
      <c r="B89" s="124" t="str">
        <f>[4]Tablica!C94</f>
        <v>%</v>
      </c>
      <c r="C89" s="97">
        <f>[4]Tablica!D94</f>
        <v>100</v>
      </c>
      <c r="D89" s="97">
        <f>[4]Tablica!E94</f>
        <v>100</v>
      </c>
      <c r="E89" s="97">
        <f>[4]Tablica!F94</f>
        <v>100</v>
      </c>
      <c r="F89" s="97">
        <f>[4]Tablica!G94</f>
        <v>100</v>
      </c>
      <c r="G89" s="97">
        <f>[4]Tablica!H94</f>
        <v>100</v>
      </c>
      <c r="H89" s="97">
        <f>[4]Tablica!I94</f>
        <v>100</v>
      </c>
      <c r="I89" s="97">
        <f>[4]Tablica!J94</f>
        <v>100</v>
      </c>
      <c r="J89" s="97">
        <f>[4]Tablica!K94</f>
        <v>100</v>
      </c>
      <c r="K89" s="97">
        <f>[4]Tablica!L94</f>
        <v>100</v>
      </c>
      <c r="L89" s="97">
        <f>[4]Tablica!M94</f>
        <v>100</v>
      </c>
      <c r="M89" s="97">
        <f>[4]Tablica!N94</f>
        <v>100</v>
      </c>
      <c r="N89" s="97">
        <f>[4]Tablica!O94</f>
        <v>100</v>
      </c>
    </row>
    <row r="90" spans="1:14">
      <c r="A90" s="125" t="str">
        <f>[4]Tablica!B95</f>
        <v>Podatki</v>
      </c>
      <c r="B90" s="126" t="str">
        <f>[4]Tablica!C95</f>
        <v>%</v>
      </c>
      <c r="C90" s="98">
        <f>[4]Tablica!D95</f>
        <v>52.553932151763149</v>
      </c>
      <c r="D90" s="98">
        <f>[4]Tablica!E95</f>
        <v>52.096886617100367</v>
      </c>
      <c r="E90" s="98">
        <f>[4]Tablica!F95</f>
        <v>50.583633185171252</v>
      </c>
      <c r="F90" s="98">
        <f>[4]Tablica!G95</f>
        <v>49.075291887403836</v>
      </c>
      <c r="G90" s="98">
        <f>[4]Tablica!H95</f>
        <v>50.210646952479344</v>
      </c>
      <c r="H90" s="98">
        <f>[4]Tablica!I95</f>
        <v>49.117931176461269</v>
      </c>
      <c r="I90" s="98">
        <f>[4]Tablica!J95</f>
        <v>51.990697674418605</v>
      </c>
      <c r="J90" s="98">
        <f>[4]Tablica!K95</f>
        <v>52.16316259199111</v>
      </c>
      <c r="K90" s="98">
        <f>[4]Tablica!L95</f>
        <v>48.528838013912917</v>
      </c>
      <c r="L90" s="98">
        <f>[4]Tablica!M95</f>
        <v>50.736224634120916</v>
      </c>
      <c r="M90" s="98">
        <f>[4]Tablica!N95</f>
        <v>51.883071855768392</v>
      </c>
      <c r="N90" s="98">
        <f>[4]Tablica!O95</f>
        <v>51.633858124037459</v>
      </c>
    </row>
    <row r="91" spans="1:14">
      <c r="A91" s="125" t="str">
        <f>[4]Tablica!B96</f>
        <v>Składki na ubezpieczenia społeczne</v>
      </c>
      <c r="B91" s="126" t="str">
        <f>[4]Tablica!C96</f>
        <v>%</v>
      </c>
      <c r="C91" s="98">
        <f>[4]Tablica!D96</f>
        <v>42.119797158206559</v>
      </c>
      <c r="D91" s="98">
        <f>[4]Tablica!E96</f>
        <v>42.266330323951138</v>
      </c>
      <c r="E91" s="98">
        <f>[4]Tablica!F96</f>
        <v>40.459224069675379</v>
      </c>
      <c r="F91" s="98">
        <f>[4]Tablica!G96</f>
        <v>39.203656215787269</v>
      </c>
      <c r="G91" s="98">
        <f>[4]Tablica!H96</f>
        <v>44.544163223140501</v>
      </c>
      <c r="H91" s="98">
        <f>[4]Tablica!I96</f>
        <v>44.400367396709264</v>
      </c>
      <c r="I91" s="98">
        <f>[4]Tablica!J96</f>
        <v>42.311627906976746</v>
      </c>
      <c r="J91" s="98">
        <f>[4]Tablica!K96</f>
        <v>40.837466532063381</v>
      </c>
      <c r="K91" s="98">
        <f>[4]Tablica!L96</f>
        <v>42.524936508520739</v>
      </c>
      <c r="L91" s="98">
        <f>[4]Tablica!M96</f>
        <v>43.910700195036249</v>
      </c>
      <c r="M91" s="98">
        <f>[4]Tablica!N96</f>
        <v>42.00037560313195</v>
      </c>
      <c r="N91" s="98">
        <f>[4]Tablica!O96</f>
        <v>43.340851197384076</v>
      </c>
    </row>
    <row r="92" spans="1:14">
      <c r="A92" s="125" t="str">
        <f>[4]Tablica!B97</f>
        <v>Pozostałe</v>
      </c>
      <c r="B92" s="126" t="str">
        <f>[4]Tablica!C97</f>
        <v>%</v>
      </c>
      <c r="C92" s="98">
        <f>[4]Tablica!D97</f>
        <v>5.3262706900302925</v>
      </c>
      <c r="D92" s="98">
        <f>[4]Tablica!E97</f>
        <v>5.6367830589484864</v>
      </c>
      <c r="E92" s="98">
        <f>[4]Tablica!F97</f>
        <v>8.9571427451533747</v>
      </c>
      <c r="F92" s="98">
        <f>[4]Tablica!G97</f>
        <v>11.721051896808895</v>
      </c>
      <c r="G92" s="98">
        <f>[4]Tablica!H97</f>
        <v>5.2451898243801658</v>
      </c>
      <c r="H92" s="98">
        <f>[4]Tablica!I97</f>
        <v>6.4817014268294617</v>
      </c>
      <c r="I92" s="98">
        <f>[4]Tablica!J97</f>
        <v>5.6976744186046515</v>
      </c>
      <c r="J92" s="98">
        <f>[4]Tablica!K97</f>
        <v>6.9993708759455151</v>
      </c>
      <c r="K92" s="98">
        <f>[4]Tablica!L97</f>
        <v>8.9462254775663439</v>
      </c>
      <c r="L92" s="98">
        <f>[4]Tablica!M97</f>
        <v>5.3530751708428248</v>
      </c>
      <c r="M92" s="98">
        <f>[4]Tablica!N97</f>
        <v>6.1165525410996509</v>
      </c>
      <c r="N92" s="98">
        <f>[4]Tablica!O97</f>
        <v>5.0252906785784663</v>
      </c>
    </row>
    <row r="93" spans="1:14">
      <c r="A93" s="123" t="str">
        <f>[4]Tablica!B98</f>
        <v>Płatności kasowe na działalność operacyjną</v>
      </c>
      <c r="B93" s="124" t="str">
        <f>[4]Tablica!C98</f>
        <v>%</v>
      </c>
      <c r="C93" s="97">
        <f>[4]Tablica!D98</f>
        <v>100</v>
      </c>
      <c r="D93" s="97">
        <f>[4]Tablica!E98</f>
        <v>100</v>
      </c>
      <c r="E93" s="97">
        <f>[4]Tablica!F98</f>
        <v>100</v>
      </c>
      <c r="F93" s="97">
        <f>[4]Tablica!G98</f>
        <v>100</v>
      </c>
      <c r="G93" s="97">
        <f>[4]Tablica!H98</f>
        <v>100</v>
      </c>
      <c r="H93" s="97">
        <f>[4]Tablica!I98</f>
        <v>100</v>
      </c>
      <c r="I93" s="97">
        <f>[4]Tablica!J98</f>
        <v>100</v>
      </c>
      <c r="J93" s="97">
        <f>[4]Tablica!K98</f>
        <v>100</v>
      </c>
      <c r="K93" s="97">
        <f>[4]Tablica!L98</f>
        <v>100</v>
      </c>
      <c r="L93" s="97">
        <f>[4]Tablica!M98</f>
        <v>100</v>
      </c>
      <c r="M93" s="97">
        <f>[4]Tablica!N98</f>
        <v>100</v>
      </c>
      <c r="N93" s="97">
        <f>[4]Tablica!O98</f>
        <v>100</v>
      </c>
    </row>
    <row r="94" spans="1:14">
      <c r="A94" s="125" t="str">
        <f>[4]Tablica!B99</f>
        <v>Wynagrodzenia (łącznie ze składkami)</v>
      </c>
      <c r="B94" s="126" t="str">
        <f>[4]Tablica!C99</f>
        <v>%</v>
      </c>
      <c r="C94" s="98">
        <f>[4]Tablica!D99</f>
        <v>8.1201774331829881</v>
      </c>
      <c r="D94" s="98">
        <f>[4]Tablica!E99</f>
        <v>7.495679343109213</v>
      </c>
      <c r="E94" s="98">
        <f>[4]Tablica!F99</f>
        <v>7.6668492293247787</v>
      </c>
      <c r="F94" s="98">
        <f>[4]Tablica!G99</f>
        <v>7.6369603635445591</v>
      </c>
      <c r="G94" s="98">
        <f>[4]Tablica!H99</f>
        <v>8.2475365648888683</v>
      </c>
      <c r="H94" s="98">
        <f>[4]Tablica!I99</f>
        <v>7.225267326156108</v>
      </c>
      <c r="I94" s="98">
        <f>[4]Tablica!J99</f>
        <v>7.4402710135580907</v>
      </c>
      <c r="J94" s="98">
        <f>[4]Tablica!K99</f>
        <v>7.454043632137763</v>
      </c>
      <c r="K94" s="98">
        <f>[4]Tablica!L99</f>
        <v>8.0322994940786625</v>
      </c>
      <c r="L94" s="98">
        <f>[4]Tablica!M99</f>
        <v>7.4613739340894378</v>
      </c>
      <c r="M94" s="98">
        <f>[4]Tablica!N99</f>
        <v>7.2693969052435889</v>
      </c>
      <c r="N94" s="98">
        <f>[4]Tablica!O99</f>
        <v>7.3773533559288493</v>
      </c>
    </row>
    <row r="95" spans="1:14">
      <c r="A95" s="125" t="str">
        <f>[4]Tablica!B100</f>
        <v>Nabycie towarów i usług</v>
      </c>
      <c r="B95" s="126" t="str">
        <f>[4]Tablica!C100</f>
        <v>%</v>
      </c>
      <c r="C95" s="98">
        <f>[4]Tablica!D100</f>
        <v>2.8210385059827785</v>
      </c>
      <c r="D95" s="98">
        <f>[4]Tablica!E100</f>
        <v>3.6882183799612083</v>
      </c>
      <c r="E95" s="98">
        <f>[4]Tablica!F100</f>
        <v>3.4253970737813946</v>
      </c>
      <c r="F95" s="98">
        <f>[4]Tablica!G100</f>
        <v>7.5591180678279901</v>
      </c>
      <c r="G95" s="98">
        <f>[4]Tablica!H100</f>
        <v>2.7248759076782583</v>
      </c>
      <c r="H95" s="98">
        <f>[4]Tablica!I100</f>
        <v>6.0009171707466207</v>
      </c>
      <c r="I95" s="98">
        <f>[4]Tablica!J100</f>
        <v>4.9814308270509482</v>
      </c>
      <c r="J95" s="98">
        <f>[4]Tablica!K100</f>
        <v>7.3748085151339069</v>
      </c>
      <c r="K95" s="98">
        <f>[4]Tablica!L100</f>
        <v>2.9347694971298011</v>
      </c>
      <c r="L95" s="98">
        <f>[4]Tablica!M100</f>
        <v>3.3715138040694566</v>
      </c>
      <c r="M95" s="98">
        <f>[4]Tablica!N100</f>
        <v>3.2458034884356715</v>
      </c>
      <c r="N95" s="98">
        <f>[4]Tablica!O100</f>
        <v>7.8585388783058301</v>
      </c>
    </row>
    <row r="96" spans="1:14">
      <c r="A96" s="125" t="str">
        <f>[4]Tablica!B101</f>
        <v>Odsetki</v>
      </c>
      <c r="B96" s="126" t="str">
        <f>[4]Tablica!C101</f>
        <v>%</v>
      </c>
      <c r="C96" s="98">
        <f>[4]Tablica!D101</f>
        <v>5.5377045513847989</v>
      </c>
      <c r="D96" s="98">
        <f>[4]Tablica!E101</f>
        <v>6.1613699312468402</v>
      </c>
      <c r="E96" s="98">
        <f>[4]Tablica!F101</f>
        <v>5.0332524841561694</v>
      </c>
      <c r="F96" s="98">
        <f>[4]Tablica!G101</f>
        <v>6.0716990658924512</v>
      </c>
      <c r="G96" s="98">
        <f>[4]Tablica!H101</f>
        <v>4.1801069329680534</v>
      </c>
      <c r="H96" s="98">
        <f>[4]Tablica!I101</f>
        <v>4.9680082108619219</v>
      </c>
      <c r="I96" s="98">
        <f>[4]Tablica!J101</f>
        <v>5.2987005285357407</v>
      </c>
      <c r="J96" s="98">
        <f>[4]Tablica!K101</f>
        <v>6.5619882732026831</v>
      </c>
      <c r="K96" s="98">
        <f>[4]Tablica!L101</f>
        <v>4.9130425527385748</v>
      </c>
      <c r="L96" s="98">
        <f>[4]Tablica!M101</f>
        <v>4.4233529395210089</v>
      </c>
      <c r="M96" s="98">
        <f>[4]Tablica!N101</f>
        <v>6.2346219038766471</v>
      </c>
      <c r="N96" s="98">
        <f>[4]Tablica!O101</f>
        <v>4.8947329358501772</v>
      </c>
    </row>
    <row r="97" spans="1:14">
      <c r="A97" s="125" t="str">
        <f>[4]Tablica!B102</f>
        <v>Zasiłki socjalne</v>
      </c>
      <c r="B97" s="126" t="str">
        <f>[4]Tablica!C102</f>
        <v>%</v>
      </c>
      <c r="C97" s="98">
        <f>[4]Tablica!D102</f>
        <v>47.864464904760126</v>
      </c>
      <c r="D97" s="98">
        <f>[4]Tablica!E102</f>
        <v>49.055493083175477</v>
      </c>
      <c r="E97" s="98">
        <f>[4]Tablica!F102</f>
        <v>51.549956967373447</v>
      </c>
      <c r="F97" s="98">
        <f>[4]Tablica!G102</f>
        <v>46.320373643019444</v>
      </c>
      <c r="G97" s="98">
        <f>[4]Tablica!H102</f>
        <v>49.812204498254609</v>
      </c>
      <c r="H97" s="98">
        <f>[4]Tablica!I102</f>
        <v>49.652421403562407</v>
      </c>
      <c r="I97" s="98">
        <f>[4]Tablica!J102</f>
        <v>51.179012757503649</v>
      </c>
      <c r="J97" s="98">
        <f>[4]Tablica!K102</f>
        <v>46.624584015635726</v>
      </c>
      <c r="K97" s="98">
        <f>[4]Tablica!L102</f>
        <v>50.280633785327566</v>
      </c>
      <c r="L97" s="98">
        <f>[4]Tablica!M102</f>
        <v>49.183857259448963</v>
      </c>
      <c r="M97" s="98">
        <f>[4]Tablica!N102</f>
        <v>48.297473891410135</v>
      </c>
      <c r="N97" s="98">
        <f>[4]Tablica!O102</f>
        <v>43.894262883154795</v>
      </c>
    </row>
    <row r="98" spans="1:14">
      <c r="A98" s="125" t="str">
        <f>[4]Tablica!B103</f>
        <v>Pozostałe</v>
      </c>
      <c r="B98" s="126" t="str">
        <f>[4]Tablica!C103</f>
        <v>%</v>
      </c>
      <c r="C98" s="98">
        <f>[4]Tablica!D103</f>
        <v>35.65661460468931</v>
      </c>
      <c r="D98" s="98">
        <f>[4]Tablica!E103</f>
        <v>33.599239262507261</v>
      </c>
      <c r="E98" s="98">
        <f>[4]Tablica!F103</f>
        <v>32.324544245364208</v>
      </c>
      <c r="F98" s="98">
        <f>[4]Tablica!G103</f>
        <v>32.411848859715562</v>
      </c>
      <c r="G98" s="98">
        <f>[4]Tablica!H103</f>
        <v>35.035276096210211</v>
      </c>
      <c r="H98" s="98">
        <f>[4]Tablica!I103</f>
        <v>32.153385888672943</v>
      </c>
      <c r="I98" s="98">
        <f>[4]Tablica!J103</f>
        <v>31.100584873351565</v>
      </c>
      <c r="J98" s="98">
        <f>[4]Tablica!K103</f>
        <v>31.984575563889916</v>
      </c>
      <c r="K98" s="98">
        <f>[4]Tablica!L103</f>
        <v>33.839254670725389</v>
      </c>
      <c r="L98" s="98">
        <f>[4]Tablica!M103</f>
        <v>35.559902062871132</v>
      </c>
      <c r="M98" s="98">
        <f>[4]Tablica!N103</f>
        <v>34.952703811033956</v>
      </c>
      <c r="N98" s="98">
        <f>[4]Tablica!O103</f>
        <v>35.975111946760343</v>
      </c>
    </row>
    <row r="99" spans="1:14" ht="25.5">
      <c r="A99" s="127" t="str">
        <f>[4]Tablica!B104</f>
        <v>Środki pieniężne netto z działalności operacyjnej</v>
      </c>
      <c r="B99" s="124" t="str">
        <f>[4]Tablica!C104</f>
        <v>%</v>
      </c>
      <c r="C99" s="97">
        <f>[4]Tablica!D104</f>
        <v>-10.909158683415962</v>
      </c>
      <c r="D99" s="97">
        <f>[4]Tablica!E104</f>
        <v>-9.0496064240054928</v>
      </c>
      <c r="E99" s="97">
        <f>[4]Tablica!F104</f>
        <v>-0.19325561380173695</v>
      </c>
      <c r="F99" s="97">
        <f>[4]Tablica!G104</f>
        <v>-4.5576313501079975</v>
      </c>
      <c r="G99" s="97">
        <f>[4]Tablica!H104</f>
        <v>-8.7505339283873145</v>
      </c>
      <c r="H99" s="97">
        <f>[4]Tablica!I104</f>
        <v>-8.0689188303889239</v>
      </c>
      <c r="I99" s="97">
        <f>[4]Tablica!J104</f>
        <v>-4.3743189450041138</v>
      </c>
      <c r="J99" s="97">
        <f>[4]Tablica!K104</f>
        <v>-9.7393164650573123</v>
      </c>
      <c r="K99" s="97">
        <f>[4]Tablica!L104</f>
        <v>-3.6088582355904659</v>
      </c>
      <c r="L99" s="97">
        <f>[4]Tablica!M104</f>
        <v>-5.4864492162215406</v>
      </c>
      <c r="M99" s="97">
        <f>[4]Tablica!N104</f>
        <v>-5.3775493466017821</v>
      </c>
      <c r="N99" s="97">
        <f>[4]Tablica!O104</f>
        <v>-15.262487320947033</v>
      </c>
    </row>
    <row r="100" spans="1:14">
      <c r="A100" s="123" t="str">
        <f>[4]Tablica!B105</f>
        <v xml:space="preserve">Nabycie netto niefinansowych aktywów </v>
      </c>
      <c r="B100" s="124" t="str">
        <f>[4]Tablica!C105</f>
        <v>%</v>
      </c>
      <c r="C100" s="97">
        <f>[4]Tablica!D105</f>
        <v>0.40108845566034224</v>
      </c>
      <c r="D100" s="97">
        <f>[4]Tablica!E105</f>
        <v>0.8550749794344279</v>
      </c>
      <c r="E100" s="97">
        <f>[4]Tablica!F105</f>
        <v>1.455285188952351</v>
      </c>
      <c r="F100" s="97">
        <f>[4]Tablica!G105</f>
        <v>3.9405032399225783</v>
      </c>
      <c r="G100" s="97">
        <f>[4]Tablica!H105</f>
        <v>0.35644322684223706</v>
      </c>
      <c r="H100" s="97">
        <f>[4]Tablica!I105</f>
        <v>1.1180748149280459</v>
      </c>
      <c r="I100" s="97">
        <f>[4]Tablica!J105</f>
        <v>1.5240806220858261</v>
      </c>
      <c r="J100" s="97">
        <f>[4]Tablica!K105</f>
        <v>3.3014632084940043</v>
      </c>
      <c r="K100" s="97">
        <f>[4]Tablica!L105</f>
        <v>0.28879380689841128</v>
      </c>
      <c r="L100" s="97">
        <f>[4]Tablica!M105</f>
        <v>0.88438915937297713</v>
      </c>
      <c r="M100" s="97">
        <f>[4]Tablica!N105</f>
        <v>1.1017551533708785</v>
      </c>
      <c r="N100" s="97">
        <f>[4]Tablica!O105</f>
        <v>3.0788451547462952</v>
      </c>
    </row>
    <row r="101" spans="1:14">
      <c r="A101" s="128" t="str">
        <f>[4]Tablica!B106</f>
        <v>Wynik</v>
      </c>
      <c r="B101" s="94" t="str">
        <f>[4]Tablica!C106</f>
        <v>%</v>
      </c>
      <c r="C101" s="99">
        <f>[4]Tablica!D106</f>
        <v>-11.310247139076305</v>
      </c>
      <c r="D101" s="99">
        <f>[4]Tablica!E106</f>
        <v>-9.9046814034399215</v>
      </c>
      <c r="E101" s="99">
        <f>[4]Tablica!F106</f>
        <v>-1.648540802754088</v>
      </c>
      <c r="F101" s="99">
        <f>[4]Tablica!G106</f>
        <v>-8.4981345900305758</v>
      </c>
      <c r="G101" s="99">
        <f>[4]Tablica!H106</f>
        <v>-9.1069771552295524</v>
      </c>
      <c r="H101" s="99">
        <f>[4]Tablica!I106</f>
        <v>-9.1869936453169689</v>
      </c>
      <c r="I101" s="99">
        <f>[4]Tablica!J106</f>
        <v>-5.8983995670899407</v>
      </c>
      <c r="J101" s="99">
        <f>[4]Tablica!K106</f>
        <v>-13.040779673551317</v>
      </c>
      <c r="K101" s="99">
        <f>[4]Tablica!L106</f>
        <v>-3.8976520424888776</v>
      </c>
      <c r="L101" s="99">
        <f>[4]Tablica!M106</f>
        <v>-6.3708383755945173</v>
      </c>
      <c r="M101" s="99">
        <f>[4]Tablica!N106</f>
        <v>-6.4793044999726614</v>
      </c>
      <c r="N101" s="99">
        <f>[4]Tablica!O106</f>
        <v>-18.341332475693328</v>
      </c>
    </row>
    <row r="102" spans="1:14" ht="15.75">
      <c r="A102" s="118"/>
      <c r="B102" s="118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</row>
    <row r="103" spans="1:14">
      <c r="A103" s="226"/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</row>
    <row r="104" spans="1:14">
      <c r="A104" s="121"/>
      <c r="B104" s="122" t="str">
        <f>[4]Tablica!C109</f>
        <v>jedn.</v>
      </c>
      <c r="C104" s="71" t="str">
        <f>[4]Tablica!D109</f>
        <v>I kw. 2014</v>
      </c>
      <c r="D104" s="71" t="str">
        <f>[4]Tablica!E109</f>
        <v>I - II kw. 2014</v>
      </c>
      <c r="E104" s="71" t="str">
        <f>[4]Tablica!F109</f>
        <v>I - III kw. 2014</v>
      </c>
      <c r="F104" s="71" t="str">
        <f>[4]Tablica!G109</f>
        <v>I - IV kw. 2014</v>
      </c>
      <c r="G104" s="71" t="str">
        <f>[4]Tablica!H109</f>
        <v>I kw. 2015</v>
      </c>
      <c r="H104" s="71" t="str">
        <f>[4]Tablica!I109</f>
        <v>I - II kw. 2015</v>
      </c>
      <c r="I104" s="71" t="str">
        <f>[4]Tablica!J109</f>
        <v>I - III kw. 2015</v>
      </c>
      <c r="J104" s="71" t="str">
        <f>[4]Tablica!K109</f>
        <v>I - IV kw. 2015</v>
      </c>
      <c r="K104" s="71" t="str">
        <f>[4]Tablica!L109</f>
        <v>I kw. 2016</v>
      </c>
      <c r="L104" s="71" t="str">
        <f>[4]Tablica!M109</f>
        <v>I - II kw. 2016</v>
      </c>
      <c r="M104" s="71" t="str">
        <f>[4]Tablica!N109</f>
        <v>I - III kw. 2016</v>
      </c>
      <c r="N104" s="71" t="str">
        <f>[4]Tablica!O109</f>
        <v>I - IV kw. 2016</v>
      </c>
    </row>
    <row r="105" spans="1:14" ht="25.5">
      <c r="A105" s="123" t="str">
        <f>[4]Tablica!B110</f>
        <v>Wpływy pieniężne z działalności operacyjnej</v>
      </c>
      <c r="B105" s="124" t="str">
        <f>[4]Tablica!C110</f>
        <v>%</v>
      </c>
      <c r="C105" s="97">
        <f>[4]Tablica!D110</f>
        <v>100</v>
      </c>
      <c r="D105" s="97">
        <f>[4]Tablica!E110</f>
        <v>100</v>
      </c>
      <c r="E105" s="97">
        <f>[4]Tablica!F110</f>
        <v>100</v>
      </c>
      <c r="F105" s="97">
        <f>[4]Tablica!G110</f>
        <v>100</v>
      </c>
      <c r="G105" s="97">
        <f>[4]Tablica!H110</f>
        <v>100</v>
      </c>
      <c r="H105" s="97">
        <f>[4]Tablica!I110</f>
        <v>100</v>
      </c>
      <c r="I105" s="97">
        <f>[4]Tablica!J110</f>
        <v>100</v>
      </c>
      <c r="J105" s="97">
        <f>[4]Tablica!K110</f>
        <v>100</v>
      </c>
      <c r="K105" s="97">
        <f>[4]Tablica!L110</f>
        <v>100</v>
      </c>
      <c r="L105" s="97">
        <f>[4]Tablica!M110</f>
        <v>100</v>
      </c>
      <c r="M105" s="97">
        <f>[4]Tablica!N110</f>
        <v>100</v>
      </c>
      <c r="N105" s="97">
        <f>[4]Tablica!O110</f>
        <v>100</v>
      </c>
    </row>
    <row r="106" spans="1:14">
      <c r="A106" s="125" t="str">
        <f>[4]Tablica!B111</f>
        <v>Podatki</v>
      </c>
      <c r="B106" s="126" t="str">
        <f>[4]Tablica!C111</f>
        <v>%</v>
      </c>
      <c r="C106" s="98">
        <f>[4]Tablica!D111</f>
        <v>52.553932151763149</v>
      </c>
      <c r="D106" s="98">
        <f>[4]Tablica!E111</f>
        <v>52.324447740548464</v>
      </c>
      <c r="E106" s="98">
        <f>[4]Tablica!F111</f>
        <v>51.72031982414569</v>
      </c>
      <c r="F106" s="98">
        <f>[4]Tablica!G111</f>
        <v>51.005610772046992</v>
      </c>
      <c r="G106" s="98">
        <f>[4]Tablica!H111</f>
        <v>50.210646952479344</v>
      </c>
      <c r="H106" s="98">
        <f>[4]Tablica!I111</f>
        <v>49.659070016546899</v>
      </c>
      <c r="I106" s="98">
        <f>[4]Tablica!J111</f>
        <v>50.452270317881421</v>
      </c>
      <c r="J106" s="98">
        <f>[4]Tablica!K111</f>
        <v>50.905608882410412</v>
      </c>
      <c r="K106" s="98">
        <f>[4]Tablica!L111</f>
        <v>48.528838013912917</v>
      </c>
      <c r="L106" s="98">
        <f>[4]Tablica!M111</f>
        <v>49.626358821373977</v>
      </c>
      <c r="M106" s="98">
        <f>[4]Tablica!N111</f>
        <v>50.390947156670087</v>
      </c>
      <c r="N106" s="98">
        <f>[4]Tablica!O111</f>
        <v>50.703040521965434</v>
      </c>
    </row>
    <row r="107" spans="1:14">
      <c r="A107" s="125" t="str">
        <f>[4]Tablica!B112</f>
        <v>Składki na ubezpieczenia społeczne</v>
      </c>
      <c r="B107" s="126" t="str">
        <f>[4]Tablica!C112</f>
        <v>%</v>
      </c>
      <c r="C107" s="98">
        <f>[4]Tablica!D112</f>
        <v>42.119797158206559</v>
      </c>
      <c r="D107" s="98">
        <f>[4]Tablica!E112</f>
        <v>42.193372053296891</v>
      </c>
      <c r="E107" s="98">
        <f>[4]Tablica!F112</f>
        <v>41.591557687232878</v>
      </c>
      <c r="F107" s="98">
        <f>[4]Tablica!G112</f>
        <v>40.94632639365939</v>
      </c>
      <c r="G107" s="98">
        <f>[4]Tablica!H112</f>
        <v>44.544163223140501</v>
      </c>
      <c r="H107" s="98">
        <f>[4]Tablica!I112</f>
        <v>44.471578509820219</v>
      </c>
      <c r="I107" s="98">
        <f>[4]Tablica!J112</f>
        <v>43.736781312137722</v>
      </c>
      <c r="J107" s="98">
        <f>[4]Tablica!K112</f>
        <v>42.968544047637508</v>
      </c>
      <c r="K107" s="98">
        <f>[4]Tablica!L112</f>
        <v>42.524936508520739</v>
      </c>
      <c r="L107" s="98">
        <f>[4]Tablica!M112</f>
        <v>43.213943348668842</v>
      </c>
      <c r="M107" s="98">
        <f>[4]Tablica!N112</f>
        <v>42.802779089772237</v>
      </c>
      <c r="N107" s="98">
        <f>[4]Tablica!O112</f>
        <v>42.937888312592783</v>
      </c>
    </row>
    <row r="108" spans="1:14">
      <c r="A108" s="125" t="str">
        <f>[4]Tablica!B113</f>
        <v>Pozostałe</v>
      </c>
      <c r="B108" s="126" t="str">
        <f>[4]Tablica!C113</f>
        <v>%</v>
      </c>
      <c r="C108" s="98">
        <f>[4]Tablica!D113</f>
        <v>5.3262706900302925</v>
      </c>
      <c r="D108" s="98">
        <f>[4]Tablica!E113</f>
        <v>5.4821802061546414</v>
      </c>
      <c r="E108" s="98">
        <f>[4]Tablica!F113</f>
        <v>6.6881224886214312</v>
      </c>
      <c r="F108" s="98">
        <f>[4]Tablica!G113</f>
        <v>8.04806283429361</v>
      </c>
      <c r="G108" s="98">
        <f>[4]Tablica!H113</f>
        <v>5.2451898243801658</v>
      </c>
      <c r="H108" s="98">
        <f>[4]Tablica!I113</f>
        <v>5.8693514736328822</v>
      </c>
      <c r="I108" s="98">
        <f>[4]Tablica!J113</f>
        <v>5.8109483699808537</v>
      </c>
      <c r="J108" s="98">
        <f>[4]Tablica!K113</f>
        <v>6.1258470699520835</v>
      </c>
      <c r="K108" s="98">
        <f>[4]Tablica!L113</f>
        <v>8.9462254775663439</v>
      </c>
      <c r="L108" s="98">
        <f>[4]Tablica!M113</f>
        <v>7.1596978299571763</v>
      </c>
      <c r="M108" s="98">
        <f>[4]Tablica!N113</f>
        <v>6.8062737535576803</v>
      </c>
      <c r="N108" s="98">
        <f>[4]Tablica!O113</f>
        <v>6.3590711654417831</v>
      </c>
    </row>
    <row r="109" spans="1:14">
      <c r="A109" s="123" t="str">
        <f>[4]Tablica!B114</f>
        <v>Płatności kasowe na działalność operacyjną</v>
      </c>
      <c r="B109" s="124" t="str">
        <f>[4]Tablica!C114</f>
        <v>%</v>
      </c>
      <c r="C109" s="97">
        <f>[4]Tablica!D114</f>
        <v>100</v>
      </c>
      <c r="D109" s="97">
        <f>[4]Tablica!E114</f>
        <v>100</v>
      </c>
      <c r="E109" s="97">
        <f>[4]Tablica!F114</f>
        <v>100</v>
      </c>
      <c r="F109" s="97">
        <f>[4]Tablica!G114</f>
        <v>100</v>
      </c>
      <c r="G109" s="97">
        <f>[4]Tablica!H114</f>
        <v>100</v>
      </c>
      <c r="H109" s="97">
        <f>[4]Tablica!I114</f>
        <v>100</v>
      </c>
      <c r="I109" s="97">
        <f>[4]Tablica!J114</f>
        <v>100</v>
      </c>
      <c r="J109" s="97">
        <f>[4]Tablica!K114</f>
        <v>100</v>
      </c>
      <c r="K109" s="97">
        <f>[4]Tablica!L114</f>
        <v>100</v>
      </c>
      <c r="L109" s="97">
        <f>[4]Tablica!M114</f>
        <v>100</v>
      </c>
      <c r="M109" s="97">
        <f>[4]Tablica!N114</f>
        <v>100</v>
      </c>
      <c r="N109" s="97">
        <f>[4]Tablica!O114</f>
        <v>100</v>
      </c>
    </row>
    <row r="110" spans="1:14">
      <c r="A110" s="125" t="str">
        <f>[4]Tablica!B115</f>
        <v>Wynagrodzenia (łącznie ze składkami)</v>
      </c>
      <c r="B110" s="126" t="str">
        <f>[4]Tablica!C115</f>
        <v>%</v>
      </c>
      <c r="C110" s="98">
        <f>[4]Tablica!D115</f>
        <v>8.1201774331829881</v>
      </c>
      <c r="D110" s="98">
        <f>[4]Tablica!E115</f>
        <v>7.8098395577524586</v>
      </c>
      <c r="E110" s="98">
        <f>[4]Tablica!F115</f>
        <v>7.7635074838762019</v>
      </c>
      <c r="F110" s="98">
        <f>[4]Tablica!G115</f>
        <v>7.7299066743134635</v>
      </c>
      <c r="G110" s="98">
        <f>[4]Tablica!H115</f>
        <v>8.2475365648888683</v>
      </c>
      <c r="H110" s="98">
        <f>[4]Tablica!I115</f>
        <v>7.7334211923196605</v>
      </c>
      <c r="I110" s="98">
        <f>[4]Tablica!J115</f>
        <v>7.6365097802806412</v>
      </c>
      <c r="J110" s="98">
        <f>[4]Tablica!K115</f>
        <v>7.5871202507890771</v>
      </c>
      <c r="K110" s="98">
        <f>[4]Tablica!L115</f>
        <v>8.0322994940786625</v>
      </c>
      <c r="L110" s="98">
        <f>[4]Tablica!M115</f>
        <v>7.7456255321253566</v>
      </c>
      <c r="M110" s="98">
        <f>[4]Tablica!N115</f>
        <v>7.5833478893740898</v>
      </c>
      <c r="N110" s="98">
        <f>[4]Tablica!O115</f>
        <v>7.5269981507768255</v>
      </c>
    </row>
    <row r="111" spans="1:14">
      <c r="A111" s="125" t="str">
        <f>[4]Tablica!B116</f>
        <v>Nabycie towarów i usług</v>
      </c>
      <c r="B111" s="126" t="str">
        <f>[4]Tablica!C116</f>
        <v>%</v>
      </c>
      <c r="C111" s="98">
        <f>[4]Tablica!D116</f>
        <v>2.8210385059827785</v>
      </c>
      <c r="D111" s="98">
        <f>[4]Tablica!E116</f>
        <v>3.2519745872681312</v>
      </c>
      <c r="E111" s="98">
        <f>[4]Tablica!F116</f>
        <v>3.3081673629984181</v>
      </c>
      <c r="F111" s="98">
        <f>[4]Tablica!G116</f>
        <v>4.4368804045850991</v>
      </c>
      <c r="G111" s="98">
        <f>[4]Tablica!H116</f>
        <v>2.7248759076782583</v>
      </c>
      <c r="H111" s="98">
        <f>[4]Tablica!I116</f>
        <v>4.3724488862043085</v>
      </c>
      <c r="I111" s="98">
        <f>[4]Tablica!J116</f>
        <v>4.57376992937417</v>
      </c>
      <c r="J111" s="98">
        <f>[4]Tablica!K116</f>
        <v>5.3319487984214877</v>
      </c>
      <c r="K111" s="98">
        <f>[4]Tablica!L116</f>
        <v>2.9347694971298011</v>
      </c>
      <c r="L111" s="98">
        <f>[4]Tablica!M116</f>
        <v>3.1540681756358122</v>
      </c>
      <c r="M111" s="98">
        <f>[4]Tablica!N116</f>
        <v>3.1853275109170305</v>
      </c>
      <c r="N111" s="98">
        <f>[4]Tablica!O116</f>
        <v>4.4636829825787272</v>
      </c>
    </row>
    <row r="112" spans="1:14">
      <c r="A112" s="125" t="str">
        <f>[4]Tablica!B117</f>
        <v>Odsetki</v>
      </c>
      <c r="B112" s="126" t="str">
        <f>[4]Tablica!C117</f>
        <v>%</v>
      </c>
      <c r="C112" s="98">
        <f>[4]Tablica!D117</f>
        <v>5.5377045513847989</v>
      </c>
      <c r="D112" s="98">
        <f>[4]Tablica!E117</f>
        <v>5.8476286200766578</v>
      </c>
      <c r="E112" s="98">
        <f>[4]Tablica!F117</f>
        <v>5.5837524844846467</v>
      </c>
      <c r="F112" s="98">
        <f>[4]Tablica!G117</f>
        <v>5.713312130849614</v>
      </c>
      <c r="G112" s="98">
        <f>[4]Tablica!H117</f>
        <v>4.1801069329680534</v>
      </c>
      <c r="H112" s="98">
        <f>[4]Tablica!I117</f>
        <v>4.5763549503047614</v>
      </c>
      <c r="I112" s="98">
        <f>[4]Tablica!J117</f>
        <v>4.8151524508290331</v>
      </c>
      <c r="J112" s="98">
        <f>[4]Tablica!K117</f>
        <v>5.2879820701537401</v>
      </c>
      <c r="K112" s="98">
        <f>[4]Tablica!L117</f>
        <v>4.9130425527385748</v>
      </c>
      <c r="L112" s="98">
        <f>[4]Tablica!M117</f>
        <v>4.6671589010220336</v>
      </c>
      <c r="M112" s="98">
        <f>[4]Tablica!N117</f>
        <v>5.2012809315866084</v>
      </c>
      <c r="N112" s="98">
        <f>[4]Tablica!O117</f>
        <v>5.1174248256096257</v>
      </c>
    </row>
    <row r="113" spans="1:14">
      <c r="A113" s="125" t="str">
        <f>[4]Tablica!B118</f>
        <v>Zasiłki socjalne</v>
      </c>
      <c r="B113" s="126" t="str">
        <f>[4]Tablica!C118</f>
        <v>%</v>
      </c>
      <c r="C113" s="98">
        <f>[4]Tablica!D118</f>
        <v>47.864464904760126</v>
      </c>
      <c r="D113" s="98">
        <f>[4]Tablica!E118</f>
        <v>48.456334055911007</v>
      </c>
      <c r="E113" s="98">
        <f>[4]Tablica!F118</f>
        <v>49.458737273354153</v>
      </c>
      <c r="F113" s="98">
        <f>[4]Tablica!G118</f>
        <v>48.625438511555849</v>
      </c>
      <c r="G113" s="98">
        <f>[4]Tablica!H118</f>
        <v>49.812204498254609</v>
      </c>
      <c r="H113" s="98">
        <f>[4]Tablica!I118</f>
        <v>49.73184705214797</v>
      </c>
      <c r="I113" s="98">
        <f>[4]Tablica!J118</f>
        <v>50.210260104983021</v>
      </c>
      <c r="J113" s="98">
        <f>[4]Tablica!K118</f>
        <v>49.239697308735799</v>
      </c>
      <c r="K113" s="98">
        <f>[4]Tablica!L118</f>
        <v>50.280633785327566</v>
      </c>
      <c r="L113" s="98">
        <f>[4]Tablica!M118</f>
        <v>49.729918781331364</v>
      </c>
      <c r="M113" s="98">
        <f>[4]Tablica!N118</f>
        <v>49.241804949053858</v>
      </c>
      <c r="N113" s="98">
        <f>[4]Tablica!O118</f>
        <v>47.77898653095545</v>
      </c>
    </row>
    <row r="114" spans="1:14">
      <c r="A114" s="125" t="str">
        <f>[4]Tablica!B119</f>
        <v>Pozostałe</v>
      </c>
      <c r="B114" s="126" t="str">
        <f>[4]Tablica!C119</f>
        <v>%</v>
      </c>
      <c r="C114" s="98">
        <f>[4]Tablica!D119</f>
        <v>35.65661460468931</v>
      </c>
      <c r="D114" s="98">
        <f>[4]Tablica!E119</f>
        <v>34.634223178991739</v>
      </c>
      <c r="E114" s="98">
        <f>[4]Tablica!F119</f>
        <v>33.885835395286577</v>
      </c>
      <c r="F114" s="98">
        <f>[4]Tablica!G119</f>
        <v>33.494462278695977</v>
      </c>
      <c r="G114" s="98">
        <f>[4]Tablica!H119</f>
        <v>35.035276096210211</v>
      </c>
      <c r="H114" s="98">
        <f>[4]Tablica!I119</f>
        <v>33.585927919023298</v>
      </c>
      <c r="I114" s="98">
        <f>[4]Tablica!J119</f>
        <v>32.764307734533141</v>
      </c>
      <c r="J114" s="98">
        <f>[4]Tablica!K119</f>
        <v>32.553251571899899</v>
      </c>
      <c r="K114" s="98">
        <f>[4]Tablica!L119</f>
        <v>33.839254670725389</v>
      </c>
      <c r="L114" s="98">
        <f>[4]Tablica!M119</f>
        <v>34.703228609885436</v>
      </c>
      <c r="M114" s="98">
        <f>[4]Tablica!N119</f>
        <v>34.788238719068417</v>
      </c>
      <c r="N114" s="98">
        <f>[4]Tablica!O119</f>
        <v>35.112907510079367</v>
      </c>
    </row>
    <row r="115" spans="1:14" ht="25.5">
      <c r="A115" s="127" t="str">
        <f>[4]Tablica!B120</f>
        <v>Środki pieniężne netto z działalności operacyjnej</v>
      </c>
      <c r="B115" s="124" t="str">
        <f>[4]Tablica!C120</f>
        <v>%</v>
      </c>
      <c r="C115" s="97">
        <f>[4]Tablica!D120</f>
        <v>-10.909158683415962</v>
      </c>
      <c r="D115" s="97">
        <f>[4]Tablica!E120</f>
        <v>-9.9850733953900033</v>
      </c>
      <c r="E115" s="97">
        <f>[4]Tablica!F120</f>
        <v>-6.8123047904920302</v>
      </c>
      <c r="F115" s="97">
        <f>[4]Tablica!G120</f>
        <v>-6.2136435748281329</v>
      </c>
      <c r="G115" s="97">
        <f>[4]Tablica!H120</f>
        <v>-8.7505339283873145</v>
      </c>
      <c r="H115" s="97">
        <f>[4]Tablica!I120</f>
        <v>-8.4077389123789654</v>
      </c>
      <c r="I115" s="97">
        <f>[4]Tablica!J120</f>
        <v>-7.0743458166080977</v>
      </c>
      <c r="J115" s="97">
        <f>[4]Tablica!K120</f>
        <v>-7.7956941202543639</v>
      </c>
      <c r="K115" s="97">
        <f>[4]Tablica!L120</f>
        <v>-3.6088582355904659</v>
      </c>
      <c r="L115" s="97">
        <f>[4]Tablica!M120</f>
        <v>-4.5516369147504268</v>
      </c>
      <c r="M115" s="97">
        <f>[4]Tablica!N120</f>
        <v>-4.8330713245997092</v>
      </c>
      <c r="N115" s="97">
        <f>[4]Tablica!O120</f>
        <v>-7.6860347274975922</v>
      </c>
    </row>
    <row r="116" spans="1:14">
      <c r="A116" s="123" t="str">
        <f>[4]Tablica!B121</f>
        <v xml:space="preserve">Nabycie netto niefinansowych aktywów </v>
      </c>
      <c r="B116" s="124" t="str">
        <f>[4]Tablica!C121</f>
        <v>%</v>
      </c>
      <c r="C116" s="97">
        <f>[4]Tablica!D121</f>
        <v>0.40108845566034224</v>
      </c>
      <c r="D116" s="97">
        <f>[4]Tablica!E121</f>
        <v>0.62669236942971374</v>
      </c>
      <c r="E116" s="97">
        <f>[4]Tablica!F121</f>
        <v>0.89517502940818561</v>
      </c>
      <c r="F116" s="97">
        <f>[4]Tablica!G121</f>
        <v>1.7037710131758292</v>
      </c>
      <c r="G116" s="97">
        <f>[4]Tablica!H121</f>
        <v>0.35644322684223706</v>
      </c>
      <c r="H116" s="97">
        <f>[4]Tablica!I121</f>
        <v>0.73947980158512261</v>
      </c>
      <c r="I116" s="97">
        <f>[4]Tablica!J121</f>
        <v>0.9988580278680409</v>
      </c>
      <c r="J116" s="97">
        <f>[4]Tablica!K121</f>
        <v>1.6221220559271083</v>
      </c>
      <c r="K116" s="97">
        <f>[4]Tablica!L121</f>
        <v>0.28879380689841128</v>
      </c>
      <c r="L116" s="97">
        <f>[4]Tablica!M121</f>
        <v>0.58785500047692563</v>
      </c>
      <c r="M116" s="97">
        <f>[4]Tablica!N121</f>
        <v>0.7629694323144105</v>
      </c>
      <c r="N116" s="97">
        <f>[4]Tablica!O121</f>
        <v>1.3964764938863972</v>
      </c>
    </row>
    <row r="117" spans="1:14">
      <c r="A117" s="128" t="str">
        <f>[4]Tablica!B122</f>
        <v>Wynik</v>
      </c>
      <c r="B117" s="94" t="str">
        <f>[4]Tablica!C122</f>
        <v>%</v>
      </c>
      <c r="C117" s="99">
        <f>[4]Tablica!D122</f>
        <v>-11.310247139076305</v>
      </c>
      <c r="D117" s="99">
        <f>[4]Tablica!E122</f>
        <v>-10.611765764819719</v>
      </c>
      <c r="E117" s="99">
        <f>[4]Tablica!F122</f>
        <v>-7.7074798199002146</v>
      </c>
      <c r="F117" s="99">
        <f>[4]Tablica!G122</f>
        <v>-7.9174145880039628</v>
      </c>
      <c r="G117" s="99">
        <f>[4]Tablica!H122</f>
        <v>-9.1069771552295524</v>
      </c>
      <c r="H117" s="99">
        <f>[4]Tablica!I122</f>
        <v>-9.1472187139640884</v>
      </c>
      <c r="I117" s="99">
        <f>[4]Tablica!J122</f>
        <v>-8.0732038444761383</v>
      </c>
      <c r="J117" s="99">
        <f>[4]Tablica!K122</f>
        <v>-9.4178161761814714</v>
      </c>
      <c r="K117" s="99">
        <f>[4]Tablica!L122</f>
        <v>-3.8976520424888776</v>
      </c>
      <c r="L117" s="99">
        <f>[4]Tablica!M122</f>
        <v>-5.1394919152273522</v>
      </c>
      <c r="M117" s="99">
        <f>[4]Tablica!N122</f>
        <v>-5.5960407569141193</v>
      </c>
      <c r="N117" s="99">
        <f>[4]Tablica!O122</f>
        <v>-9.0825112213839905</v>
      </c>
    </row>
    <row r="118" spans="1:14">
      <c r="A118" s="129" t="str">
        <f>[4]Tablica!B123</f>
        <v>Źródło: MF</v>
      </c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</row>
  </sheetData>
  <mergeCells count="5">
    <mergeCell ref="A1:N1"/>
    <mergeCell ref="A35:N35"/>
    <mergeCell ref="A69:N69"/>
    <mergeCell ref="A85:N85"/>
    <mergeCell ref="A103:N10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rowBreaks count="2" manualBreakCount="2">
    <brk id="34" max="13" man="1"/>
    <brk id="8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view="pageBreakPreview" zoomScaleNormal="100" zoomScaleSheetLayoutView="100" workbookViewId="0">
      <selection activeCell="H26" sqref="H26"/>
    </sheetView>
  </sheetViews>
  <sheetFormatPr defaultRowHeight="12.75"/>
  <cols>
    <col min="1" max="1" width="38.7109375" customWidth="1"/>
    <col min="3" max="14" width="12.42578125" customWidth="1"/>
  </cols>
  <sheetData>
    <row r="1" spans="1:14" ht="15.75">
      <c r="A1" s="210" t="str">
        <f>[5]Tablica!B7</f>
        <v>TAB. 20.   ZADŁUŻENIE SEKTORA INSTYTUCJI RZĄDOWYCH I SAMORZĄDOWYCH (wg. ESA 2010)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30"/>
    </row>
    <row r="2" spans="1:14">
      <c r="A2" s="30"/>
      <c r="B2" s="31"/>
      <c r="C2" s="32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</row>
    <row r="3" spans="1:14">
      <c r="A3" s="228" t="str">
        <f>[5]Tablica!B9</f>
        <v>ZADŁUŻENIE SEKTORA INSTYTUCJI RZĄDOWYCH I SAMORZĄDOWYCH WG INSTRUMENTÓW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>
      <c r="A4" s="34"/>
      <c r="B4" s="132" t="str">
        <f>[5]Tablica!C10</f>
        <v>jedn.</v>
      </c>
      <c r="C4" s="36" t="str">
        <f>[5]Tablica!D10</f>
        <v>I kw. 2014</v>
      </c>
      <c r="D4" s="36" t="str">
        <f>[5]Tablica!E10</f>
        <v>II kw. 2014</v>
      </c>
      <c r="E4" s="36" t="str">
        <f>[5]Tablica!F10</f>
        <v>III kw. 2014</v>
      </c>
      <c r="F4" s="36" t="str">
        <f>[5]Tablica!G10</f>
        <v>IV kw. 2014</v>
      </c>
      <c r="G4" s="36" t="str">
        <f>[5]Tablica!H10</f>
        <v>I kw. 2015</v>
      </c>
      <c r="H4" s="36" t="str">
        <f>[5]Tablica!I10</f>
        <v>II kw. 2015</v>
      </c>
      <c r="I4" s="36" t="str">
        <f>[5]Tablica!J10</f>
        <v>III kw. 2015</v>
      </c>
      <c r="J4" s="36" t="str">
        <f>[5]Tablica!K10</f>
        <v>IV kw. 2015</v>
      </c>
      <c r="K4" s="36" t="str">
        <f>[5]Tablica!L10</f>
        <v>I kw. 2016</v>
      </c>
      <c r="L4" s="36" t="str">
        <f>[5]Tablica!M10</f>
        <v>II kw. 2016</v>
      </c>
      <c r="M4" s="36" t="str">
        <f>[5]Tablica!N10</f>
        <v>III kw. 2016</v>
      </c>
      <c r="N4" s="36" t="str">
        <f>[5]Tablica!O10</f>
        <v>IV kw. 2016</v>
      </c>
    </row>
    <row r="5" spans="1:14" ht="24">
      <c r="A5" s="133" t="str">
        <f>[5]Tablica!B11</f>
        <v>Zadłużenie sektora instytucji rządowych i samorządowych</v>
      </c>
      <c r="B5" s="134" t="str">
        <f>[5]Tablica!C11</f>
        <v>mld zł</v>
      </c>
      <c r="C5" s="39">
        <f>[5]Tablica!D11</f>
        <v>812.78800000000001</v>
      </c>
      <c r="D5" s="39">
        <f>[5]Tablica!E11</f>
        <v>823.62900000000002</v>
      </c>
      <c r="E5" s="39">
        <f>[5]Tablica!F11</f>
        <v>835.75800000000004</v>
      </c>
      <c r="F5" s="39">
        <f>[5]Tablica!G11</f>
        <v>863.96299999999997</v>
      </c>
      <c r="G5" s="39">
        <f>[5]Tablica!H11</f>
        <v>882.89</v>
      </c>
      <c r="H5" s="39">
        <f>[5]Tablica!I11</f>
        <v>892.31399999999996</v>
      </c>
      <c r="I5" s="39">
        <f>[5]Tablica!J11</f>
        <v>911.31600000000003</v>
      </c>
      <c r="J5" s="39">
        <f>[5]Tablica!K11</f>
        <v>919.57600000000002</v>
      </c>
      <c r="K5" s="39">
        <f>[5]Tablica!L11</f>
        <v>938.48099999999999</v>
      </c>
      <c r="L5" s="39">
        <f>[5]Tablica!M11</f>
        <v>977.83799999999997</v>
      </c>
      <c r="M5" s="39">
        <f>[5]Tablica!N11</f>
        <v>978.41700000000003</v>
      </c>
      <c r="N5" s="39">
        <f>[5]Tablica!O11</f>
        <v>1006.282</v>
      </c>
    </row>
    <row r="6" spans="1:14">
      <c r="A6" s="135" t="str">
        <f>[5]Tablica!B12</f>
        <v>Gotówka i depozyty</v>
      </c>
      <c r="B6" s="136" t="str">
        <f>[5]Tablica!C12</f>
        <v>mld zł</v>
      </c>
      <c r="C6" s="43">
        <f>[5]Tablica!D12</f>
        <v>0</v>
      </c>
      <c r="D6" s="43">
        <f>[5]Tablica!E12</f>
        <v>0</v>
      </c>
      <c r="E6" s="43">
        <f>[5]Tablica!F12</f>
        <v>0</v>
      </c>
      <c r="F6" s="43">
        <f>[5]Tablica!G12</f>
        <v>0.39100000000000001</v>
      </c>
      <c r="G6" s="43">
        <f>[5]Tablica!H12</f>
        <v>3.72</v>
      </c>
      <c r="H6" s="43">
        <f>[5]Tablica!I12</f>
        <v>4.0060000000000002</v>
      </c>
      <c r="I6" s="43">
        <f>[5]Tablica!J12</f>
        <v>4.0910000000000002</v>
      </c>
      <c r="J6" s="43">
        <f>[5]Tablica!K12</f>
        <v>4.242</v>
      </c>
      <c r="K6" s="43">
        <f>[5]Tablica!L12</f>
        <v>4.0350000000000001</v>
      </c>
      <c r="L6" s="43">
        <f>[5]Tablica!M12</f>
        <v>4.085</v>
      </c>
      <c r="M6" s="43">
        <f>[5]Tablica!N12</f>
        <v>4.0860000000000003</v>
      </c>
      <c r="N6" s="43">
        <f>[5]Tablica!O12</f>
        <v>4.0839999999999996</v>
      </c>
    </row>
    <row r="7" spans="1:14">
      <c r="A7" s="137" t="str">
        <f>[5]Tablica!B13</f>
        <v>Papiery wart. inne niż akcje, bez instr. pochodnych</v>
      </c>
      <c r="B7" s="136" t="str">
        <f>[5]Tablica!C13</f>
        <v>mld zł</v>
      </c>
      <c r="C7" s="43">
        <f>[5]Tablica!D13</f>
        <v>644.077</v>
      </c>
      <c r="D7" s="43">
        <f>[5]Tablica!E13</f>
        <v>656.11599999999999</v>
      </c>
      <c r="E7" s="43">
        <f>[5]Tablica!F13</f>
        <v>662.47400000000005</v>
      </c>
      <c r="F7" s="43">
        <f>[5]Tablica!G13</f>
        <v>676.80799999999999</v>
      </c>
      <c r="G7" s="43">
        <f>[5]Tablica!H13</f>
        <v>696.67</v>
      </c>
      <c r="H7" s="43">
        <f>[5]Tablica!I13</f>
        <v>704.14800000000002</v>
      </c>
      <c r="I7" s="43">
        <f>[5]Tablica!J13</f>
        <v>717.851</v>
      </c>
      <c r="J7" s="43">
        <f>[5]Tablica!K13</f>
        <v>715.32600000000002</v>
      </c>
      <c r="K7" s="43">
        <f>[5]Tablica!L13</f>
        <v>738.35199999999998</v>
      </c>
      <c r="L7" s="43">
        <f>[5]Tablica!M13</f>
        <v>775.41899999999998</v>
      </c>
      <c r="M7" s="43">
        <f>[5]Tablica!N13</f>
        <v>778.91399999999999</v>
      </c>
      <c r="N7" s="43">
        <f>[5]Tablica!O13</f>
        <v>800.06299999999999</v>
      </c>
    </row>
    <row r="8" spans="1:14">
      <c r="A8" s="135" t="str">
        <f>[5]Tablica!B14</f>
        <v xml:space="preserve">      krótkoterminowe</v>
      </c>
      <c r="B8" s="136" t="str">
        <f>[5]Tablica!C14</f>
        <v>mld zł</v>
      </c>
      <c r="C8" s="43">
        <f>[5]Tablica!D14</f>
        <v>0.45500000000000002</v>
      </c>
      <c r="D8" s="43">
        <f>[5]Tablica!E14</f>
        <v>0.46500000000000002</v>
      </c>
      <c r="E8" s="43">
        <f>[5]Tablica!F14</f>
        <v>0.46600000000000003</v>
      </c>
      <c r="F8" s="43">
        <f>[5]Tablica!G14</f>
        <v>1.4119999999999999</v>
      </c>
      <c r="G8" s="43">
        <f>[5]Tablica!H14</f>
        <v>0.96399999999999997</v>
      </c>
      <c r="H8" s="43">
        <f>[5]Tablica!I14</f>
        <v>0.96399999999999997</v>
      </c>
      <c r="I8" s="43">
        <f>[5]Tablica!J14</f>
        <v>0.96</v>
      </c>
      <c r="J8" s="43">
        <f>[5]Tablica!K14</f>
        <v>2.5609999999999999</v>
      </c>
      <c r="K8" s="43">
        <f>[5]Tablica!L14</f>
        <v>10.012</v>
      </c>
      <c r="L8" s="43">
        <f>[5]Tablica!M14</f>
        <v>8.7509999999999994</v>
      </c>
      <c r="M8" s="43">
        <f>[5]Tablica!N14</f>
        <v>3.9860000000000002</v>
      </c>
      <c r="N8" s="43">
        <f>[5]Tablica!O14</f>
        <v>2.2730000000000001</v>
      </c>
    </row>
    <row r="9" spans="1:14">
      <c r="A9" s="135" t="str">
        <f>[5]Tablica!B15</f>
        <v xml:space="preserve">      długoterminowe</v>
      </c>
      <c r="B9" s="136" t="str">
        <f>[5]Tablica!C15</f>
        <v>mld zł</v>
      </c>
      <c r="C9" s="43">
        <f>[5]Tablica!D15</f>
        <v>643.62199999999996</v>
      </c>
      <c r="D9" s="43">
        <f>[5]Tablica!E15</f>
        <v>655.65099999999995</v>
      </c>
      <c r="E9" s="43">
        <f>[5]Tablica!F15</f>
        <v>662.00800000000004</v>
      </c>
      <c r="F9" s="43">
        <f>[5]Tablica!G15</f>
        <v>675.39599999999996</v>
      </c>
      <c r="G9" s="43">
        <f>[5]Tablica!H15</f>
        <v>695.70600000000002</v>
      </c>
      <c r="H9" s="43">
        <f>[5]Tablica!I15</f>
        <v>703.18399999999997</v>
      </c>
      <c r="I9" s="43">
        <f>[5]Tablica!J15</f>
        <v>716.89099999999996</v>
      </c>
      <c r="J9" s="43">
        <f>[5]Tablica!K15</f>
        <v>712.76499999999999</v>
      </c>
      <c r="K9" s="43">
        <f>[5]Tablica!L15</f>
        <v>728.34</v>
      </c>
      <c r="L9" s="43">
        <f>[5]Tablica!M15</f>
        <v>766.66800000000001</v>
      </c>
      <c r="M9" s="43">
        <f>[5]Tablica!N15</f>
        <v>774.928</v>
      </c>
      <c r="N9" s="43">
        <f>[5]Tablica!O15</f>
        <v>797.79</v>
      </c>
    </row>
    <row r="10" spans="1:14">
      <c r="A10" s="135" t="str">
        <f>[5]Tablica!B16</f>
        <v>Pożyczki</v>
      </c>
      <c r="B10" s="136" t="str">
        <f>[5]Tablica!C16</f>
        <v>mld zł</v>
      </c>
      <c r="C10" s="43">
        <f>[5]Tablica!D16</f>
        <v>168.71100000000001</v>
      </c>
      <c r="D10" s="43">
        <f>[5]Tablica!E16</f>
        <v>167.51300000000001</v>
      </c>
      <c r="E10" s="43">
        <f>[5]Tablica!F16</f>
        <v>173.28399999999999</v>
      </c>
      <c r="F10" s="43">
        <f>[5]Tablica!G16</f>
        <v>186.76400000000001</v>
      </c>
      <c r="G10" s="43">
        <f>[5]Tablica!H16</f>
        <v>182.5</v>
      </c>
      <c r="H10" s="43">
        <f>[5]Tablica!I16</f>
        <v>184.16</v>
      </c>
      <c r="I10" s="43">
        <f>[5]Tablica!J16</f>
        <v>189.374</v>
      </c>
      <c r="J10" s="43">
        <f>[5]Tablica!K16</f>
        <v>200.00800000000001</v>
      </c>
      <c r="K10" s="43">
        <f>[5]Tablica!L16</f>
        <v>196.09399999999999</v>
      </c>
      <c r="L10" s="43">
        <f>[5]Tablica!M16</f>
        <v>198.334</v>
      </c>
      <c r="M10" s="43">
        <f>[5]Tablica!N16</f>
        <v>195.417</v>
      </c>
      <c r="N10" s="43">
        <f>[5]Tablica!O16</f>
        <v>202.13499999999999</v>
      </c>
    </row>
    <row r="11" spans="1:14">
      <c r="A11" s="135" t="str">
        <f>[5]Tablica!B17</f>
        <v xml:space="preserve">      krótkoterminowe</v>
      </c>
      <c r="B11" s="136" t="str">
        <f>[5]Tablica!C17</f>
        <v>mld zł</v>
      </c>
      <c r="C11" s="43">
        <f>[5]Tablica!D17</f>
        <v>1.998</v>
      </c>
      <c r="D11" s="43">
        <f>[5]Tablica!E17</f>
        <v>2.15</v>
      </c>
      <c r="E11" s="43">
        <f>[5]Tablica!F17</f>
        <v>2.2669999999999999</v>
      </c>
      <c r="F11" s="43">
        <f>[5]Tablica!G17</f>
        <v>1.3149999999999999</v>
      </c>
      <c r="G11" s="43">
        <f>[5]Tablica!H17</f>
        <v>2.129</v>
      </c>
      <c r="H11" s="43">
        <f>[5]Tablica!I17</f>
        <v>2.4020000000000001</v>
      </c>
      <c r="I11" s="43">
        <f>[5]Tablica!J17</f>
        <v>2.3039999999999998</v>
      </c>
      <c r="J11" s="43">
        <f>[5]Tablica!K17</f>
        <v>2.5750000000000002</v>
      </c>
      <c r="K11" s="43">
        <f>[5]Tablica!L17</f>
        <v>2.4329999999999998</v>
      </c>
      <c r="L11" s="43">
        <f>[5]Tablica!M17</f>
        <v>2.3889999999999998</v>
      </c>
      <c r="M11" s="43">
        <f>[5]Tablica!N17</f>
        <v>2.8319999999999999</v>
      </c>
      <c r="N11" s="43">
        <f>[5]Tablica!O17</f>
        <v>1.218</v>
      </c>
    </row>
    <row r="12" spans="1:14">
      <c r="A12" s="138" t="str">
        <f>[5]Tablica!B18</f>
        <v xml:space="preserve">      długoterminowe</v>
      </c>
      <c r="B12" s="139" t="str">
        <f>[5]Tablica!C18</f>
        <v>mld zł</v>
      </c>
      <c r="C12" s="55">
        <f>[5]Tablica!D18</f>
        <v>166.71299999999999</v>
      </c>
      <c r="D12" s="55">
        <f>[5]Tablica!E18</f>
        <v>165.363</v>
      </c>
      <c r="E12" s="55">
        <f>[5]Tablica!F18</f>
        <v>171.017</v>
      </c>
      <c r="F12" s="55">
        <f>[5]Tablica!G18</f>
        <v>185.44900000000001</v>
      </c>
      <c r="G12" s="55">
        <f>[5]Tablica!H18</f>
        <v>180.37100000000001</v>
      </c>
      <c r="H12" s="55">
        <f>[5]Tablica!I18</f>
        <v>181.75800000000001</v>
      </c>
      <c r="I12" s="55">
        <f>[5]Tablica!J18</f>
        <v>187.07</v>
      </c>
      <c r="J12" s="55">
        <f>[5]Tablica!K18</f>
        <v>197.43299999999999</v>
      </c>
      <c r="K12" s="55">
        <f>[5]Tablica!L18</f>
        <v>193.661</v>
      </c>
      <c r="L12" s="55">
        <f>[5]Tablica!M18</f>
        <v>195.94499999999999</v>
      </c>
      <c r="M12" s="55">
        <f>[5]Tablica!N18</f>
        <v>192.58500000000001</v>
      </c>
      <c r="N12" s="55">
        <f>[5]Tablica!O18</f>
        <v>200.917</v>
      </c>
    </row>
    <row r="13" spans="1:14">
      <c r="A13" s="140"/>
      <c r="B13" s="141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>
      <c r="A14" s="228" t="str">
        <f>[5]Tablica!B20</f>
        <v>ZADŁUŻENIE SEKTORA INSTYTUCJI RZĄDOWYCH I SAMORZĄDOWYCH WG PODSEKTORÓW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</row>
    <row r="15" spans="1:14">
      <c r="A15" s="34"/>
      <c r="B15" s="132" t="str">
        <f>[5]Tablica!C21</f>
        <v>jedn.</v>
      </c>
      <c r="C15" s="36" t="str">
        <f>[5]Tablica!D21</f>
        <v>I kw. 2014</v>
      </c>
      <c r="D15" s="36" t="str">
        <f>[5]Tablica!E21</f>
        <v>II kw. 2014</v>
      </c>
      <c r="E15" s="36" t="str">
        <f>[5]Tablica!F21</f>
        <v>III kw. 2014</v>
      </c>
      <c r="F15" s="36" t="str">
        <f>[5]Tablica!G21</f>
        <v>IV kw. 2014</v>
      </c>
      <c r="G15" s="36" t="str">
        <f>[5]Tablica!H21</f>
        <v>I kw. 2015</v>
      </c>
      <c r="H15" s="36" t="str">
        <f>[5]Tablica!I21</f>
        <v>II kw. 2015</v>
      </c>
      <c r="I15" s="36" t="str">
        <f>[5]Tablica!J21</f>
        <v>III kw. 2015</v>
      </c>
      <c r="J15" s="36" t="str">
        <f>[5]Tablica!K21</f>
        <v>IV kw. 2015</v>
      </c>
      <c r="K15" s="36" t="str">
        <f>[5]Tablica!L21</f>
        <v>I kw. 2016</v>
      </c>
      <c r="L15" s="36" t="str">
        <f>[5]Tablica!M21</f>
        <v>II kw. 2016</v>
      </c>
      <c r="M15" s="36" t="str">
        <f>[5]Tablica!N21</f>
        <v>III kw. 2016</v>
      </c>
      <c r="N15" s="36" t="str">
        <f>[5]Tablica!O21</f>
        <v>IV kw. 2016</v>
      </c>
    </row>
    <row r="16" spans="1:14" ht="24">
      <c r="A16" s="133" t="str">
        <f>[5]Tablica!B22</f>
        <v>Zadłużenie sektora instytucji rządowych i samorządowych</v>
      </c>
      <c r="B16" s="134" t="str">
        <f>[5]Tablica!C22</f>
        <v>mld zł</v>
      </c>
      <c r="C16" s="142">
        <f>[5]Tablica!D22</f>
        <v>812.78800000000001</v>
      </c>
      <c r="D16" s="142">
        <f>[5]Tablica!E22</f>
        <v>823.62900000000002</v>
      </c>
      <c r="E16" s="142">
        <f>[5]Tablica!F22</f>
        <v>835.75800000000004</v>
      </c>
      <c r="F16" s="142">
        <f>[5]Tablica!G22</f>
        <v>863.96299999999997</v>
      </c>
      <c r="G16" s="142">
        <f>[5]Tablica!H22</f>
        <v>882.89</v>
      </c>
      <c r="H16" s="142">
        <f>[5]Tablica!I22</f>
        <v>892.31399999999996</v>
      </c>
      <c r="I16" s="142">
        <f>[5]Tablica!J22</f>
        <v>911.31600000000003</v>
      </c>
      <c r="J16" s="142">
        <f>[5]Tablica!K22</f>
        <v>919.57600000000002</v>
      </c>
      <c r="K16" s="142">
        <f>[5]Tablica!L22</f>
        <v>938.48099999999999</v>
      </c>
      <c r="L16" s="142">
        <f>[5]Tablica!M22</f>
        <v>977.83799999999997</v>
      </c>
      <c r="M16" s="142">
        <f>[5]Tablica!N22</f>
        <v>978.41700000000003</v>
      </c>
      <c r="N16" s="142">
        <f>[5]Tablica!O22</f>
        <v>1006.282</v>
      </c>
    </row>
    <row r="17" spans="1:14">
      <c r="A17" s="135" t="str">
        <f>[5]Tablica!B23</f>
        <v>Dług sektora rządowego</v>
      </c>
      <c r="B17" s="136" t="str">
        <f>[5]Tablica!C23</f>
        <v>mld zł</v>
      </c>
      <c r="C17" s="140">
        <f>[5]Tablica!D23</f>
        <v>783.54700000000003</v>
      </c>
      <c r="D17" s="140">
        <f>[5]Tablica!E23</f>
        <v>794.81299999999999</v>
      </c>
      <c r="E17" s="140">
        <f>[5]Tablica!F23</f>
        <v>807.30499999999995</v>
      </c>
      <c r="F17" s="140">
        <f>[5]Tablica!G23</f>
        <v>829.17200000000003</v>
      </c>
      <c r="G17" s="140">
        <f>[5]Tablica!H23</f>
        <v>850.70100000000002</v>
      </c>
      <c r="H17" s="140">
        <f>[5]Tablica!I23</f>
        <v>861.35599999999999</v>
      </c>
      <c r="I17" s="140">
        <f>[5]Tablica!J23</f>
        <v>881.19</v>
      </c>
      <c r="J17" s="140">
        <f>[5]Tablica!K23</f>
        <v>885.61800000000005</v>
      </c>
      <c r="K17" s="140">
        <f>[5]Tablica!L23</f>
        <v>905.08799999999997</v>
      </c>
      <c r="L17" s="140">
        <f>[5]Tablica!M23</f>
        <v>947.51900000000001</v>
      </c>
      <c r="M17" s="140">
        <f>[5]Tablica!N23</f>
        <v>949.94299999999998</v>
      </c>
      <c r="N17" s="140">
        <f>[5]Tablica!O23</f>
        <v>977.98199999999997</v>
      </c>
    </row>
    <row r="18" spans="1:14">
      <c r="A18" s="135" t="str">
        <f>[5]Tablica!B24</f>
        <v>Dług sektora samorządowego</v>
      </c>
      <c r="B18" s="136" t="str">
        <f>[5]Tablica!C24</f>
        <v>mld zł</v>
      </c>
      <c r="C18" s="140">
        <f>[5]Tablica!D24</f>
        <v>70.632999999999996</v>
      </c>
      <c r="D18" s="140">
        <f>[5]Tablica!E24</f>
        <v>69.353999999999999</v>
      </c>
      <c r="E18" s="140">
        <f>[5]Tablica!F24</f>
        <v>70.488</v>
      </c>
      <c r="F18" s="140">
        <f>[5]Tablica!G24</f>
        <v>74.664000000000001</v>
      </c>
      <c r="G18" s="140">
        <f>[5]Tablica!H24</f>
        <v>73.971000000000004</v>
      </c>
      <c r="H18" s="140">
        <f>[5]Tablica!I24</f>
        <v>73.823999999999998</v>
      </c>
      <c r="I18" s="140">
        <f>[5]Tablica!J24</f>
        <v>73.36</v>
      </c>
      <c r="J18" s="140">
        <f>[5]Tablica!K24</f>
        <v>75.715000000000003</v>
      </c>
      <c r="K18" s="140">
        <f>[5]Tablica!L24</f>
        <v>74.316000000000003</v>
      </c>
      <c r="L18" s="140">
        <f>[5]Tablica!M24</f>
        <v>73.326999999999998</v>
      </c>
      <c r="M18" s="140">
        <f>[5]Tablica!N24</f>
        <v>72.5</v>
      </c>
      <c r="N18" s="140">
        <f>[5]Tablica!O24</f>
        <v>73.387</v>
      </c>
    </row>
    <row r="19" spans="1:14">
      <c r="A19" s="138" t="str">
        <f>[5]Tablica!B25</f>
        <v>Dług sektora ubezpieczeń</v>
      </c>
      <c r="B19" s="139" t="str">
        <f>[5]Tablica!C25</f>
        <v>mld zł</v>
      </c>
      <c r="C19" s="143">
        <f>[5]Tablica!D25</f>
        <v>30.878</v>
      </c>
      <c r="D19" s="143">
        <f>[5]Tablica!E25</f>
        <v>34.078000000000003</v>
      </c>
      <c r="E19" s="143">
        <f>[5]Tablica!F25</f>
        <v>37.701999999999998</v>
      </c>
      <c r="F19" s="143">
        <f>[5]Tablica!G25</f>
        <v>39.802</v>
      </c>
      <c r="G19" s="143">
        <f>[5]Tablica!H25</f>
        <v>39.802</v>
      </c>
      <c r="H19" s="143">
        <f>[5]Tablica!I25</f>
        <v>41.692</v>
      </c>
      <c r="I19" s="143">
        <f>[5]Tablica!J25</f>
        <v>43.302</v>
      </c>
      <c r="J19" s="143">
        <f>[5]Tablica!K25</f>
        <v>45.326000000000001</v>
      </c>
      <c r="K19" s="143">
        <f>[5]Tablica!L25</f>
        <v>45.326000000000001</v>
      </c>
      <c r="L19" s="143">
        <f>[5]Tablica!M25</f>
        <v>45.326000000000001</v>
      </c>
      <c r="M19" s="143">
        <f>[5]Tablica!N25</f>
        <v>45.326000000000001</v>
      </c>
      <c r="N19" s="143">
        <f>[5]Tablica!O25</f>
        <v>46.326000000000001</v>
      </c>
    </row>
    <row r="20" spans="1:14">
      <c r="A20" s="30"/>
      <c r="B20" s="31"/>
      <c r="C20" s="32"/>
      <c r="D20" s="32"/>
      <c r="E20" s="32"/>
      <c r="F20" s="33"/>
      <c r="G20" s="33"/>
      <c r="H20" s="33"/>
      <c r="I20" s="33"/>
      <c r="J20" s="33"/>
      <c r="K20" s="33"/>
      <c r="L20" s="33"/>
      <c r="M20" s="33"/>
      <c r="N20" s="33"/>
    </row>
    <row r="21" spans="1:14">
      <c r="A21" s="228" t="str">
        <f>[5]Tablica!B27</f>
        <v>ZADŁUŻENIE SEKTORA INSTYTUCJI RZĄDOWYCH I SAMORZĄDOWYCH WG INSTRUMENTÓW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</row>
    <row r="22" spans="1:14">
      <c r="A22" s="34"/>
      <c r="B22" s="132" t="str">
        <f>[5]Tablica!C28</f>
        <v>jedn.</v>
      </c>
      <c r="C22" s="36" t="str">
        <f>[5]Tablica!D28</f>
        <v>I kw. 2014</v>
      </c>
      <c r="D22" s="36" t="str">
        <f>[5]Tablica!E28</f>
        <v>II kw. 2014</v>
      </c>
      <c r="E22" s="36" t="str">
        <f>[5]Tablica!F28</f>
        <v>III kw. 2014</v>
      </c>
      <c r="F22" s="36" t="str">
        <f>[5]Tablica!G28</f>
        <v>IV kw. 2014</v>
      </c>
      <c r="G22" s="36" t="str">
        <f>[5]Tablica!H28</f>
        <v>I kw. 2015</v>
      </c>
      <c r="H22" s="36" t="str">
        <f>[5]Tablica!I28</f>
        <v>II kw. 2015</v>
      </c>
      <c r="I22" s="36" t="str">
        <f>[5]Tablica!J28</f>
        <v>III kw. 2015</v>
      </c>
      <c r="J22" s="36" t="str">
        <f>[5]Tablica!K28</f>
        <v>IV kw. 2015</v>
      </c>
      <c r="K22" s="36" t="str">
        <f>[5]Tablica!L28</f>
        <v>I kw. 2016</v>
      </c>
      <c r="L22" s="36" t="str">
        <f>[5]Tablica!M28</f>
        <v>II kw. 2016</v>
      </c>
      <c r="M22" s="36" t="str">
        <f>[5]Tablica!N28</f>
        <v>III kw. 2016</v>
      </c>
      <c r="N22" s="36" t="str">
        <f>[5]Tablica!O28</f>
        <v>IV kw. 2016</v>
      </c>
    </row>
    <row r="23" spans="1:14" ht="24">
      <c r="A23" s="133" t="str">
        <f>[5]Tablica!B29</f>
        <v>Zadłużenie sektora instytucji rządowych i samorządowych</v>
      </c>
      <c r="B23" s="134" t="str">
        <f>[5]Tablica!C29</f>
        <v>% PKB</v>
      </c>
      <c r="C23" s="39">
        <f>[5]Tablica!D29</f>
        <v>48.5</v>
      </c>
      <c r="D23" s="39">
        <f>[5]Tablica!E29</f>
        <v>48.7</v>
      </c>
      <c r="E23" s="39">
        <f>[5]Tablica!F29</f>
        <v>48.9</v>
      </c>
      <c r="F23" s="39">
        <f>[5]Tablica!G29</f>
        <v>50.2</v>
      </c>
      <c r="G23" s="39">
        <f>[5]Tablica!H29</f>
        <v>50.9</v>
      </c>
      <c r="H23" s="39">
        <f>[5]Tablica!I29</f>
        <v>50.9</v>
      </c>
      <c r="I23" s="39">
        <f>[5]Tablica!J29</f>
        <v>51.6</v>
      </c>
      <c r="J23" s="39">
        <f>[5]Tablica!K29</f>
        <v>51.1</v>
      </c>
      <c r="K23" s="39">
        <f>[5]Tablica!L29</f>
        <v>51.8</v>
      </c>
      <c r="L23" s="39">
        <f>[5]Tablica!M29</f>
        <v>53.5</v>
      </c>
      <c r="M23" s="39">
        <f>[5]Tablica!N29</f>
        <v>53.2</v>
      </c>
      <c r="N23" s="39">
        <f>[5]Tablica!O29</f>
        <v>54.3</v>
      </c>
    </row>
    <row r="24" spans="1:14">
      <c r="A24" s="135" t="str">
        <f>[5]Tablica!B30</f>
        <v>Gotówka i depozyty</v>
      </c>
      <c r="B24" s="136" t="str">
        <f>[5]Tablica!C30</f>
        <v>% PKB</v>
      </c>
      <c r="C24" s="43">
        <f>[5]Tablica!D30</f>
        <v>0</v>
      </c>
      <c r="D24" s="43">
        <f>[5]Tablica!E30</f>
        <v>0</v>
      </c>
      <c r="E24" s="43">
        <f>[5]Tablica!F30</f>
        <v>0</v>
      </c>
      <c r="F24" s="43">
        <f>[5]Tablica!G30</f>
        <v>0</v>
      </c>
      <c r="G24" s="43">
        <f>[5]Tablica!H30</f>
        <v>0.2</v>
      </c>
      <c r="H24" s="43">
        <f>[5]Tablica!I30</f>
        <v>0.2</v>
      </c>
      <c r="I24" s="43">
        <f>[5]Tablica!J30</f>
        <v>0.2</v>
      </c>
      <c r="J24" s="43">
        <f>[5]Tablica!K30</f>
        <v>0.2</v>
      </c>
      <c r="K24" s="43">
        <f>[5]Tablica!L30</f>
        <v>0.2</v>
      </c>
      <c r="L24" s="43">
        <f>[5]Tablica!M30</f>
        <v>0.2</v>
      </c>
      <c r="M24" s="43">
        <f>[5]Tablica!N30</f>
        <v>0.2</v>
      </c>
      <c r="N24" s="43">
        <f>[5]Tablica!O30</f>
        <v>0.2</v>
      </c>
    </row>
    <row r="25" spans="1:14">
      <c r="A25" s="137" t="str">
        <f>[5]Tablica!B31</f>
        <v>Papiery wart. inne niż akcje, bez instr. pochodnych</v>
      </c>
      <c r="B25" s="136" t="str">
        <f>[5]Tablica!C31</f>
        <v>% PKB</v>
      </c>
      <c r="C25" s="43">
        <f>[5]Tablica!D31</f>
        <v>38.5</v>
      </c>
      <c r="D25" s="43">
        <f>[5]Tablica!E31</f>
        <v>38.799999999999997</v>
      </c>
      <c r="E25" s="43">
        <f>[5]Tablica!F31</f>
        <v>38.799999999999997</v>
      </c>
      <c r="F25" s="43">
        <f>[5]Tablica!G31</f>
        <v>39.4</v>
      </c>
      <c r="G25" s="43">
        <f>[5]Tablica!H31</f>
        <v>40.1</v>
      </c>
      <c r="H25" s="43">
        <f>[5]Tablica!I31</f>
        <v>40.200000000000003</v>
      </c>
      <c r="I25" s="43">
        <f>[5]Tablica!J31</f>
        <v>40.6</v>
      </c>
      <c r="J25" s="43">
        <f>[5]Tablica!K31</f>
        <v>39.799999999999997</v>
      </c>
      <c r="K25" s="43">
        <f>[5]Tablica!L31</f>
        <v>40.799999999999997</v>
      </c>
      <c r="L25" s="43">
        <f>[5]Tablica!M31</f>
        <v>42.4</v>
      </c>
      <c r="M25" s="43">
        <f>[5]Tablica!N31</f>
        <v>42.3</v>
      </c>
      <c r="N25" s="43">
        <f>[5]Tablica!O31</f>
        <v>43.2</v>
      </c>
    </row>
    <row r="26" spans="1:14">
      <c r="A26" s="135" t="str">
        <f>[5]Tablica!B32</f>
        <v xml:space="preserve">      krótkoterminowe</v>
      </c>
      <c r="B26" s="136" t="str">
        <f>[5]Tablica!C32</f>
        <v>% PKB</v>
      </c>
      <c r="C26" s="43">
        <f>[5]Tablica!D32</f>
        <v>0</v>
      </c>
      <c r="D26" s="43">
        <f>[5]Tablica!E32</f>
        <v>0</v>
      </c>
      <c r="E26" s="43">
        <f>[5]Tablica!F32</f>
        <v>0</v>
      </c>
      <c r="F26" s="43">
        <f>[5]Tablica!G32</f>
        <v>0.1</v>
      </c>
      <c r="G26" s="43">
        <f>[5]Tablica!H32</f>
        <v>0.1</v>
      </c>
      <c r="H26" s="43">
        <f>[5]Tablica!I32</f>
        <v>0.1</v>
      </c>
      <c r="I26" s="43">
        <f>[5]Tablica!J32</f>
        <v>0.1</v>
      </c>
      <c r="J26" s="43">
        <f>[5]Tablica!K32</f>
        <v>0.1</v>
      </c>
      <c r="K26" s="43">
        <f>[5]Tablica!L32</f>
        <v>0.6</v>
      </c>
      <c r="L26" s="43">
        <f>[5]Tablica!M32</f>
        <v>0.5</v>
      </c>
      <c r="M26" s="43">
        <f>[5]Tablica!N32</f>
        <v>0.2</v>
      </c>
      <c r="N26" s="43">
        <f>[5]Tablica!O32</f>
        <v>0.1</v>
      </c>
    </row>
    <row r="27" spans="1:14">
      <c r="A27" s="135" t="str">
        <f>[5]Tablica!B33</f>
        <v xml:space="preserve">      długoterminowe</v>
      </c>
      <c r="B27" s="136" t="str">
        <f>[5]Tablica!C33</f>
        <v>% PKB</v>
      </c>
      <c r="C27" s="43">
        <f>[5]Tablica!D33</f>
        <v>38.4</v>
      </c>
      <c r="D27" s="43">
        <f>[5]Tablica!E33</f>
        <v>38.799999999999997</v>
      </c>
      <c r="E27" s="43">
        <f>[5]Tablica!F33</f>
        <v>38.799999999999997</v>
      </c>
      <c r="F27" s="43">
        <f>[5]Tablica!G33</f>
        <v>39.299999999999997</v>
      </c>
      <c r="G27" s="43">
        <f>[5]Tablica!H33</f>
        <v>40.1</v>
      </c>
      <c r="H27" s="43">
        <f>[5]Tablica!I33</f>
        <v>40.1</v>
      </c>
      <c r="I27" s="43">
        <f>[5]Tablica!J33</f>
        <v>40.6</v>
      </c>
      <c r="J27" s="43">
        <f>[5]Tablica!K33</f>
        <v>39.6</v>
      </c>
      <c r="K27" s="43">
        <f>[5]Tablica!L33</f>
        <v>40.200000000000003</v>
      </c>
      <c r="L27" s="43">
        <f>[5]Tablica!M33</f>
        <v>42</v>
      </c>
      <c r="M27" s="43">
        <f>[5]Tablica!N33</f>
        <v>42.1</v>
      </c>
      <c r="N27" s="43">
        <f>[5]Tablica!O33</f>
        <v>43.1</v>
      </c>
    </row>
    <row r="28" spans="1:14">
      <c r="A28" s="135" t="str">
        <f>[5]Tablica!B34</f>
        <v>Pożyczki</v>
      </c>
      <c r="B28" s="136" t="str">
        <f>[5]Tablica!C34</f>
        <v>% PKB</v>
      </c>
      <c r="C28" s="43">
        <f>[5]Tablica!D34</f>
        <v>10.1</v>
      </c>
      <c r="D28" s="43">
        <f>[5]Tablica!E34</f>
        <v>9.9</v>
      </c>
      <c r="E28" s="43">
        <f>[5]Tablica!F34</f>
        <v>10.1</v>
      </c>
      <c r="F28" s="43">
        <f>[5]Tablica!G34</f>
        <v>10.9</v>
      </c>
      <c r="G28" s="43">
        <f>[5]Tablica!H34</f>
        <v>10.5</v>
      </c>
      <c r="H28" s="43">
        <f>[5]Tablica!I34</f>
        <v>10.5</v>
      </c>
      <c r="I28" s="43">
        <f>[5]Tablica!J34</f>
        <v>10.7</v>
      </c>
      <c r="J28" s="43">
        <f>[5]Tablica!K34</f>
        <v>11.1</v>
      </c>
      <c r="K28" s="43">
        <f>[5]Tablica!L34</f>
        <v>10.8</v>
      </c>
      <c r="L28" s="43">
        <f>[5]Tablica!M34</f>
        <v>10.9</v>
      </c>
      <c r="M28" s="43">
        <f>[5]Tablica!N34</f>
        <v>10.6</v>
      </c>
      <c r="N28" s="43">
        <f>[5]Tablica!O34</f>
        <v>10.9</v>
      </c>
    </row>
    <row r="29" spans="1:14">
      <c r="A29" s="135" t="str">
        <f>[5]Tablica!B35</f>
        <v xml:space="preserve">      krótkoterminowe</v>
      </c>
      <c r="B29" s="136" t="str">
        <f>[5]Tablica!C35</f>
        <v>% PKB</v>
      </c>
      <c r="C29" s="43">
        <f>[5]Tablica!D35</f>
        <v>0.1</v>
      </c>
      <c r="D29" s="43">
        <f>[5]Tablica!E35</f>
        <v>0.1</v>
      </c>
      <c r="E29" s="43">
        <f>[5]Tablica!F35</f>
        <v>0.1</v>
      </c>
      <c r="F29" s="43">
        <f>[5]Tablica!G35</f>
        <v>0.1</v>
      </c>
      <c r="G29" s="43">
        <f>[5]Tablica!H35</f>
        <v>0.1</v>
      </c>
      <c r="H29" s="43">
        <f>[5]Tablica!I35</f>
        <v>0.1</v>
      </c>
      <c r="I29" s="43">
        <f>[5]Tablica!J35</f>
        <v>0.1</v>
      </c>
      <c r="J29" s="43">
        <f>[5]Tablica!K35</f>
        <v>0.1</v>
      </c>
      <c r="K29" s="43">
        <f>[5]Tablica!L35</f>
        <v>0.1</v>
      </c>
      <c r="L29" s="43">
        <f>[5]Tablica!M35</f>
        <v>0.1</v>
      </c>
      <c r="M29" s="43">
        <f>[5]Tablica!N35</f>
        <v>0.2</v>
      </c>
      <c r="N29" s="43">
        <f>[5]Tablica!O35</f>
        <v>0.1</v>
      </c>
    </row>
    <row r="30" spans="1:14">
      <c r="A30" s="138" t="str">
        <f>[5]Tablica!B36</f>
        <v xml:space="preserve">      długoterminowe</v>
      </c>
      <c r="B30" s="139" t="str">
        <f>[5]Tablica!C36</f>
        <v>% PKB</v>
      </c>
      <c r="C30" s="55">
        <f>[5]Tablica!D36</f>
        <v>10</v>
      </c>
      <c r="D30" s="55">
        <f>[5]Tablica!E36</f>
        <v>9.8000000000000007</v>
      </c>
      <c r="E30" s="55">
        <f>[5]Tablica!F36</f>
        <v>10</v>
      </c>
      <c r="F30" s="55">
        <f>[5]Tablica!G36</f>
        <v>10.8</v>
      </c>
      <c r="G30" s="55">
        <f>[5]Tablica!H36</f>
        <v>10.4</v>
      </c>
      <c r="H30" s="55">
        <f>[5]Tablica!I36</f>
        <v>10.4</v>
      </c>
      <c r="I30" s="55">
        <f>[5]Tablica!J36</f>
        <v>10.6</v>
      </c>
      <c r="J30" s="55">
        <f>[5]Tablica!K36</f>
        <v>11</v>
      </c>
      <c r="K30" s="55">
        <f>[5]Tablica!L36</f>
        <v>10.7</v>
      </c>
      <c r="L30" s="55">
        <f>[5]Tablica!M36</f>
        <v>10.7</v>
      </c>
      <c r="M30" s="55">
        <f>[5]Tablica!N36</f>
        <v>10.5</v>
      </c>
      <c r="N30" s="55">
        <f>[5]Tablica!O36</f>
        <v>10.8</v>
      </c>
    </row>
    <row r="31" spans="1:14" ht="15">
      <c r="A31" s="231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</row>
    <row r="32" spans="1:14">
      <c r="A32" s="228" t="str">
        <f>[5]Tablica!B38</f>
        <v>ZADŁUŻENIE SEKTORA INSTYTUCJI RZĄDOWYCH I SAMORZĄDOWYCH WG PODSEKTORÓW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</row>
    <row r="33" spans="1:14">
      <c r="A33" s="34"/>
      <c r="B33" s="132" t="str">
        <f>[5]Tablica!C39</f>
        <v>jedn.</v>
      </c>
      <c r="C33" s="36" t="str">
        <f>[5]Tablica!D39</f>
        <v>I kw. 2014</v>
      </c>
      <c r="D33" s="36" t="str">
        <f>[5]Tablica!E39</f>
        <v>II kw. 2014</v>
      </c>
      <c r="E33" s="36" t="str">
        <f>[5]Tablica!F39</f>
        <v>III kw. 2014</v>
      </c>
      <c r="F33" s="36" t="str">
        <f>[5]Tablica!G39</f>
        <v>IV kw. 2014</v>
      </c>
      <c r="G33" s="36" t="str">
        <f>[5]Tablica!H39</f>
        <v>I kw. 2015</v>
      </c>
      <c r="H33" s="36" t="str">
        <f>[5]Tablica!I39</f>
        <v>II kw. 2015</v>
      </c>
      <c r="I33" s="36" t="str">
        <f>[5]Tablica!J39</f>
        <v>III kw. 2015</v>
      </c>
      <c r="J33" s="36" t="str">
        <f>[5]Tablica!K39</f>
        <v>IV kw. 2015</v>
      </c>
      <c r="K33" s="36" t="str">
        <f>[5]Tablica!L39</f>
        <v>I kw. 2016</v>
      </c>
      <c r="L33" s="36" t="str">
        <f>[5]Tablica!M39</f>
        <v>II kw. 2016</v>
      </c>
      <c r="M33" s="36" t="str">
        <f>[5]Tablica!N39</f>
        <v>III kw. 2016</v>
      </c>
      <c r="N33" s="36" t="str">
        <f>[5]Tablica!O39</f>
        <v>IV kw. 2016</v>
      </c>
    </row>
    <row r="34" spans="1:14" ht="24">
      <c r="A34" s="133" t="str">
        <f>[5]Tablica!B40</f>
        <v>Zadłużenie sektora instytucji rządowych i samorządowych</v>
      </c>
      <c r="B34" s="134" t="str">
        <f>[5]Tablica!C40</f>
        <v>% PKB</v>
      </c>
      <c r="C34" s="39">
        <f>[5]Tablica!D40</f>
        <v>48.5</v>
      </c>
      <c r="D34" s="39">
        <f>[5]Tablica!E40</f>
        <v>48.7</v>
      </c>
      <c r="E34" s="39">
        <f>[5]Tablica!F40</f>
        <v>48.9</v>
      </c>
      <c r="F34" s="39">
        <f>[5]Tablica!G40</f>
        <v>50.2</v>
      </c>
      <c r="G34" s="39">
        <f>[5]Tablica!H40</f>
        <v>50.9</v>
      </c>
      <c r="H34" s="39">
        <f>[5]Tablica!I40</f>
        <v>50.9</v>
      </c>
      <c r="I34" s="39">
        <f>[5]Tablica!J40</f>
        <v>51.6</v>
      </c>
      <c r="J34" s="39">
        <f>[5]Tablica!K40</f>
        <v>51.1</v>
      </c>
      <c r="K34" s="39">
        <f>[5]Tablica!L40</f>
        <v>51.8</v>
      </c>
      <c r="L34" s="39">
        <f>[5]Tablica!M40</f>
        <v>53.5</v>
      </c>
      <c r="M34" s="39">
        <f>[5]Tablica!N40</f>
        <v>53.2</v>
      </c>
      <c r="N34" s="39">
        <f>[5]Tablica!O40</f>
        <v>54.3</v>
      </c>
    </row>
    <row r="35" spans="1:14">
      <c r="A35" s="135" t="str">
        <f>[5]Tablica!B41</f>
        <v>Dług sektora rządowego</v>
      </c>
      <c r="B35" s="136" t="str">
        <f>[5]Tablica!C41</f>
        <v>% PKB</v>
      </c>
      <c r="C35" s="43">
        <f>[5]Tablica!D41</f>
        <v>46.8</v>
      </c>
      <c r="D35" s="43">
        <f>[5]Tablica!E41</f>
        <v>47</v>
      </c>
      <c r="E35" s="43">
        <f>[5]Tablica!F41</f>
        <v>47.3</v>
      </c>
      <c r="F35" s="43">
        <f>[5]Tablica!G41</f>
        <v>48.2</v>
      </c>
      <c r="G35" s="43">
        <f>[5]Tablica!H41</f>
        <v>49</v>
      </c>
      <c r="H35" s="43">
        <f>[5]Tablica!I41</f>
        <v>49.2</v>
      </c>
      <c r="I35" s="43">
        <f>[5]Tablica!J41</f>
        <v>49.9</v>
      </c>
      <c r="J35" s="43">
        <f>[5]Tablica!K41</f>
        <v>49.2</v>
      </c>
      <c r="K35" s="43">
        <f>[5]Tablica!L41</f>
        <v>50</v>
      </c>
      <c r="L35" s="43">
        <f>[5]Tablica!M41</f>
        <v>51.9</v>
      </c>
      <c r="M35" s="43">
        <f>[5]Tablica!N41</f>
        <v>51.6</v>
      </c>
      <c r="N35" s="43">
        <f>[5]Tablica!O41</f>
        <v>52.8</v>
      </c>
    </row>
    <row r="36" spans="1:14">
      <c r="A36" s="135" t="str">
        <f>[5]Tablica!B42</f>
        <v>Dług sektora samorządowego</v>
      </c>
      <c r="B36" s="136" t="str">
        <f>[5]Tablica!C42</f>
        <v>% PKB</v>
      </c>
      <c r="C36" s="43">
        <f>[5]Tablica!D42</f>
        <v>4.2</v>
      </c>
      <c r="D36" s="43">
        <f>[5]Tablica!E42</f>
        <v>4.0999999999999996</v>
      </c>
      <c r="E36" s="43">
        <f>[5]Tablica!F42</f>
        <v>4.0999999999999996</v>
      </c>
      <c r="F36" s="43">
        <f>[5]Tablica!G42</f>
        <v>4.3</v>
      </c>
      <c r="G36" s="43">
        <f>[5]Tablica!H42</f>
        <v>4.3</v>
      </c>
      <c r="H36" s="43">
        <f>[5]Tablica!I42</f>
        <v>4.2</v>
      </c>
      <c r="I36" s="43">
        <f>[5]Tablica!J42</f>
        <v>4.2</v>
      </c>
      <c r="J36" s="43">
        <f>[5]Tablica!K42</f>
        <v>4.2</v>
      </c>
      <c r="K36" s="43">
        <f>[5]Tablica!L42</f>
        <v>4.0999999999999996</v>
      </c>
      <c r="L36" s="43">
        <f>[5]Tablica!M42</f>
        <v>4</v>
      </c>
      <c r="M36" s="43">
        <f>[5]Tablica!N42</f>
        <v>3.9</v>
      </c>
      <c r="N36" s="43">
        <f>[5]Tablica!O42</f>
        <v>4</v>
      </c>
    </row>
    <row r="37" spans="1:14">
      <c r="A37" s="138" t="str">
        <f>[5]Tablica!B43</f>
        <v>Dług sektora ubezpieczeń</v>
      </c>
      <c r="B37" s="139" t="str">
        <f>[5]Tablica!C43</f>
        <v>% PKB</v>
      </c>
      <c r="C37" s="55">
        <f>[5]Tablica!D43</f>
        <v>1.8</v>
      </c>
      <c r="D37" s="55">
        <f>[5]Tablica!E43</f>
        <v>2</v>
      </c>
      <c r="E37" s="55">
        <f>[5]Tablica!F43</f>
        <v>2.2000000000000002</v>
      </c>
      <c r="F37" s="55">
        <f>[5]Tablica!G43</f>
        <v>2.2999999999999998</v>
      </c>
      <c r="G37" s="55">
        <f>[5]Tablica!H43</f>
        <v>2.2999999999999998</v>
      </c>
      <c r="H37" s="55">
        <f>[5]Tablica!I43</f>
        <v>2.4</v>
      </c>
      <c r="I37" s="55">
        <f>[5]Tablica!J43</f>
        <v>2.5</v>
      </c>
      <c r="J37" s="55">
        <f>[5]Tablica!K43</f>
        <v>2.5</v>
      </c>
      <c r="K37" s="55">
        <f>[5]Tablica!L43</f>
        <v>2.5</v>
      </c>
      <c r="L37" s="55">
        <f>[5]Tablica!M43</f>
        <v>2.5</v>
      </c>
      <c r="M37" s="55">
        <f>[5]Tablica!N43</f>
        <v>2.5</v>
      </c>
      <c r="N37" s="55">
        <f>[5]Tablica!O43</f>
        <v>2.5</v>
      </c>
    </row>
    <row r="38" spans="1:14">
      <c r="A38" s="30"/>
      <c r="B38" s="31"/>
      <c r="C38" s="32"/>
      <c r="D38" s="32"/>
      <c r="E38" s="32"/>
      <c r="F38" s="33"/>
      <c r="G38" s="33"/>
      <c r="H38" s="33"/>
      <c r="I38" s="33"/>
      <c r="J38" s="33"/>
      <c r="K38" s="33"/>
      <c r="L38" s="33"/>
      <c r="M38" s="33"/>
      <c r="N38" s="33"/>
    </row>
    <row r="39" spans="1:14">
      <c r="A39" s="228" t="str">
        <f>[5]Tablica!B45</f>
        <v>ZADŁUŻENIE SEKTORA INSTYTUCJI RZĄDOWYCH I SAMORZĄDOWYCH WG INSTRUMENTÓW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</row>
    <row r="40" spans="1:14" ht="25.5">
      <c r="A40" s="34"/>
      <c r="B40" s="132" t="str">
        <f>[5]Tablica!C46</f>
        <v>jedn.</v>
      </c>
      <c r="C40" s="144" t="str">
        <f>[5]Tablica!D46</f>
        <v>I kw. 2014-IV kw. 2014</v>
      </c>
      <c r="D40" s="144" t="str">
        <f>[5]Tablica!E46</f>
        <v>II kw. 2014 - I kw. 2014</v>
      </c>
      <c r="E40" s="144" t="str">
        <f>[5]Tablica!F46</f>
        <v>III kw. 2014 - II kw. 2014</v>
      </c>
      <c r="F40" s="144" t="str">
        <f>[5]Tablica!G46</f>
        <v>IV kw. 2014 - III kw. 2014</v>
      </c>
      <c r="G40" s="144" t="str">
        <f>[5]Tablica!H46</f>
        <v>I kw. 2015 - IV kw. 2014</v>
      </c>
      <c r="H40" s="144" t="str">
        <f>[5]Tablica!I46</f>
        <v>II kw. 2015 - I kw. 2015</v>
      </c>
      <c r="I40" s="144" t="str">
        <f>[5]Tablica!J46</f>
        <v>III kw. 2015 - II kw. 2015</v>
      </c>
      <c r="J40" s="144" t="str">
        <f>[5]Tablica!K46</f>
        <v>IV kw. 2015 - III kw. 2015</v>
      </c>
      <c r="K40" s="144" t="str">
        <f>[5]Tablica!L46</f>
        <v>I kw. 2016 - IV kw. 2015</v>
      </c>
      <c r="L40" s="144" t="str">
        <f>[5]Tablica!M46</f>
        <v>II kw. 2016 - I kw. 2016</v>
      </c>
      <c r="M40" s="144" t="str">
        <f>[5]Tablica!N46</f>
        <v>III kw. 2016 - II kw. 2016</v>
      </c>
      <c r="N40" s="144" t="str">
        <f>[5]Tablica!O46</f>
        <v>IV kw. 2016 - III kw. 2016</v>
      </c>
    </row>
    <row r="41" spans="1:14" ht="24">
      <c r="A41" s="133" t="str">
        <f>[5]Tablica!B47</f>
        <v>Zadłużenie sektora instytucji rządowych i samorządowych</v>
      </c>
      <c r="B41" s="134" t="str">
        <f>[5]Tablica!C47</f>
        <v>mld zł</v>
      </c>
      <c r="C41" s="39">
        <f>[5]Tablica!D47</f>
        <v>-109.96699999999998</v>
      </c>
      <c r="D41" s="39">
        <f>[5]Tablica!E47</f>
        <v>10.841000000000008</v>
      </c>
      <c r="E41" s="39">
        <f>[5]Tablica!F47</f>
        <v>12.129000000000019</v>
      </c>
      <c r="F41" s="39">
        <f>[5]Tablica!G47</f>
        <v>28.204999999999927</v>
      </c>
      <c r="G41" s="39">
        <f>[5]Tablica!H47</f>
        <v>18.927000000000021</v>
      </c>
      <c r="H41" s="39">
        <f>[5]Tablica!I47</f>
        <v>9.4239999999999782</v>
      </c>
      <c r="I41" s="39">
        <f>[5]Tablica!J47</f>
        <v>19.002000000000066</v>
      </c>
      <c r="J41" s="39">
        <f>[5]Tablica!K47</f>
        <v>8.2599999999999909</v>
      </c>
      <c r="K41" s="39">
        <f>[5]Tablica!L47</f>
        <v>18.904999999999973</v>
      </c>
      <c r="L41" s="39">
        <f>[5]Tablica!M47</f>
        <v>39.356999999999971</v>
      </c>
      <c r="M41" s="39">
        <f>[5]Tablica!N47</f>
        <v>0.57900000000006457</v>
      </c>
      <c r="N41" s="39">
        <f>[5]Tablica!O47</f>
        <v>27.865000000000009</v>
      </c>
    </row>
    <row r="42" spans="1:14">
      <c r="A42" s="135" t="str">
        <f>[5]Tablica!B48</f>
        <v>Gotówka i depozyty</v>
      </c>
      <c r="B42" s="136" t="str">
        <f>[5]Tablica!C48</f>
        <v>mld zł</v>
      </c>
      <c r="C42" s="43">
        <f>[5]Tablica!D48</f>
        <v>0</v>
      </c>
      <c r="D42" s="43">
        <f>[5]Tablica!E48</f>
        <v>0</v>
      </c>
      <c r="E42" s="43">
        <f>[5]Tablica!F48</f>
        <v>0</v>
      </c>
      <c r="F42" s="43">
        <f>[5]Tablica!G48</f>
        <v>0.39100000000000001</v>
      </c>
      <c r="G42" s="43">
        <f>[5]Tablica!H48</f>
        <v>3.3290000000000002</v>
      </c>
      <c r="H42" s="43">
        <f>[5]Tablica!I48</f>
        <v>0.28600000000000003</v>
      </c>
      <c r="I42" s="43">
        <f>[5]Tablica!J48</f>
        <v>8.4999999999999964E-2</v>
      </c>
      <c r="J42" s="43">
        <f>[5]Tablica!K48</f>
        <v>0.1509999999999998</v>
      </c>
      <c r="K42" s="43">
        <f>[5]Tablica!L48</f>
        <v>-0.20699999999999985</v>
      </c>
      <c r="L42" s="43">
        <f>[5]Tablica!M48</f>
        <v>4.9999999999999822E-2</v>
      </c>
      <c r="M42" s="43">
        <f>[5]Tablica!N48</f>
        <v>1.000000000000334E-3</v>
      </c>
      <c r="N42" s="43">
        <f>[5]Tablica!O48</f>
        <v>-2.0000000000006679E-3</v>
      </c>
    </row>
    <row r="43" spans="1:14">
      <c r="A43" s="137" t="str">
        <f>[5]Tablica!B49</f>
        <v>Papiery wart. inne niż akcje, bez instr. pochodnych</v>
      </c>
      <c r="B43" s="136" t="str">
        <f>[5]Tablica!C49</f>
        <v>mld zł</v>
      </c>
      <c r="C43" s="43">
        <f>[5]Tablica!D49</f>
        <v>-115.47299999999996</v>
      </c>
      <c r="D43" s="43">
        <f>[5]Tablica!E49</f>
        <v>12.038999999999987</v>
      </c>
      <c r="E43" s="43">
        <f>[5]Tablica!F49</f>
        <v>6.3580000000000609</v>
      </c>
      <c r="F43" s="43">
        <f>[5]Tablica!G49</f>
        <v>14.333999999999946</v>
      </c>
      <c r="G43" s="43">
        <f>[5]Tablica!H49</f>
        <v>19.861999999999966</v>
      </c>
      <c r="H43" s="43">
        <f>[5]Tablica!I49</f>
        <v>7.4780000000000655</v>
      </c>
      <c r="I43" s="43">
        <f>[5]Tablica!J49</f>
        <v>13.702999999999975</v>
      </c>
      <c r="J43" s="43">
        <f>[5]Tablica!K49</f>
        <v>-2.5249999999999773</v>
      </c>
      <c r="K43" s="43">
        <f>[5]Tablica!L49</f>
        <v>23.025999999999954</v>
      </c>
      <c r="L43" s="43">
        <f>[5]Tablica!M49</f>
        <v>37.067000000000007</v>
      </c>
      <c r="M43" s="43">
        <f>[5]Tablica!N49</f>
        <v>3.4950000000000045</v>
      </c>
      <c r="N43" s="43">
        <f>[5]Tablica!O49</f>
        <v>21.149000000000001</v>
      </c>
    </row>
    <row r="44" spans="1:14">
      <c r="A44" s="135" t="str">
        <f>[5]Tablica!B50</f>
        <v xml:space="preserve">      krótkoterminowe</v>
      </c>
      <c r="B44" s="136" t="str">
        <f>[5]Tablica!C50</f>
        <v>mld zł</v>
      </c>
      <c r="C44" s="43">
        <f>[5]Tablica!D50</f>
        <v>0.45300000000000001</v>
      </c>
      <c r="D44" s="43">
        <f>[5]Tablica!E50</f>
        <v>1.0000000000000009E-2</v>
      </c>
      <c r="E44" s="43">
        <f>[5]Tablica!F50</f>
        <v>1.0000000000000009E-3</v>
      </c>
      <c r="F44" s="43">
        <f>[5]Tablica!G50</f>
        <v>0.94599999999999995</v>
      </c>
      <c r="G44" s="43">
        <f>[5]Tablica!H50</f>
        <v>-0.44799999999999995</v>
      </c>
      <c r="H44" s="43">
        <f>[5]Tablica!I50</f>
        <v>0</v>
      </c>
      <c r="I44" s="43">
        <f>[5]Tablica!J50</f>
        <v>-4.0000000000000036E-3</v>
      </c>
      <c r="J44" s="43">
        <f>[5]Tablica!K50</f>
        <v>1.601</v>
      </c>
      <c r="K44" s="43">
        <f>[5]Tablica!L50</f>
        <v>7.4510000000000005</v>
      </c>
      <c r="L44" s="43">
        <f>[5]Tablica!M50</f>
        <v>-1.261000000000001</v>
      </c>
      <c r="M44" s="43">
        <f>[5]Tablica!N50</f>
        <v>-4.7649999999999988</v>
      </c>
      <c r="N44" s="43">
        <f>[5]Tablica!O50</f>
        <v>-1.7130000000000001</v>
      </c>
    </row>
    <row r="45" spans="1:14">
      <c r="A45" s="135" t="str">
        <f>[5]Tablica!B51</f>
        <v xml:space="preserve">      długoterminowe</v>
      </c>
      <c r="B45" s="136" t="str">
        <f>[5]Tablica!C51</f>
        <v>mld zł</v>
      </c>
      <c r="C45" s="43">
        <f>[5]Tablica!D51</f>
        <v>-115.92600000000004</v>
      </c>
      <c r="D45" s="43">
        <f>[5]Tablica!E51</f>
        <v>12.028999999999996</v>
      </c>
      <c r="E45" s="43">
        <f>[5]Tablica!F51</f>
        <v>6.3570000000000846</v>
      </c>
      <c r="F45" s="43">
        <f>[5]Tablica!G51</f>
        <v>13.38799999999992</v>
      </c>
      <c r="G45" s="43">
        <f>[5]Tablica!H51</f>
        <v>20.310000000000059</v>
      </c>
      <c r="H45" s="43">
        <f>[5]Tablica!I51</f>
        <v>7.4779999999999518</v>
      </c>
      <c r="I45" s="43">
        <f>[5]Tablica!J51</f>
        <v>13.706999999999994</v>
      </c>
      <c r="J45" s="43">
        <f>[5]Tablica!K51</f>
        <v>-4.1259999999999764</v>
      </c>
      <c r="K45" s="43">
        <f>[5]Tablica!L51</f>
        <v>15.575000000000045</v>
      </c>
      <c r="L45" s="43">
        <f>[5]Tablica!M51</f>
        <v>38.327999999999975</v>
      </c>
      <c r="M45" s="43">
        <f>[5]Tablica!N51</f>
        <v>8.2599999999999909</v>
      </c>
      <c r="N45" s="43">
        <f>[5]Tablica!O51</f>
        <v>22.861999999999966</v>
      </c>
    </row>
    <row r="46" spans="1:14">
      <c r="A46" s="135" t="str">
        <f>[5]Tablica!B52</f>
        <v>Pożyczki</v>
      </c>
      <c r="B46" s="136" t="str">
        <f>[5]Tablica!C52</f>
        <v>mld zł</v>
      </c>
      <c r="C46" s="43">
        <f>[5]Tablica!D52</f>
        <v>5.5060000000000002</v>
      </c>
      <c r="D46" s="43">
        <f>[5]Tablica!E52</f>
        <v>-1.1980000000000075</v>
      </c>
      <c r="E46" s="43">
        <f>[5]Tablica!F52</f>
        <v>5.7709999999999866</v>
      </c>
      <c r="F46" s="43">
        <f>[5]Tablica!G52</f>
        <v>13.480000000000018</v>
      </c>
      <c r="G46" s="43">
        <f>[5]Tablica!H52</f>
        <v>-4.26400000000001</v>
      </c>
      <c r="H46" s="43">
        <f>[5]Tablica!I52</f>
        <v>1.6599999999999966</v>
      </c>
      <c r="I46" s="43">
        <f>[5]Tablica!J52</f>
        <v>5.2139999999999986</v>
      </c>
      <c r="J46" s="43">
        <f>[5]Tablica!K52</f>
        <v>10.634000000000015</v>
      </c>
      <c r="K46" s="43">
        <f>[5]Tablica!L52</f>
        <v>-3.9140000000000157</v>
      </c>
      <c r="L46" s="43">
        <f>[5]Tablica!M52</f>
        <v>2.2400000000000091</v>
      </c>
      <c r="M46" s="43">
        <f>[5]Tablica!N52</f>
        <v>-2.9170000000000016</v>
      </c>
      <c r="N46" s="43">
        <f>[5]Tablica!O52</f>
        <v>6.7179999999999893</v>
      </c>
    </row>
    <row r="47" spans="1:14">
      <c r="A47" s="135" t="str">
        <f>[5]Tablica!B53</f>
        <v xml:space="preserve">      krótkoterminowe</v>
      </c>
      <c r="B47" s="136" t="str">
        <f>[5]Tablica!C53</f>
        <v>mld zł</v>
      </c>
      <c r="C47" s="43">
        <f>[5]Tablica!D53</f>
        <v>0.95700000000000007</v>
      </c>
      <c r="D47" s="43">
        <f>[5]Tablica!E53</f>
        <v>0.15199999999999991</v>
      </c>
      <c r="E47" s="43">
        <f>[5]Tablica!F53</f>
        <v>0.11699999999999999</v>
      </c>
      <c r="F47" s="43">
        <f>[5]Tablica!G53</f>
        <v>-0.95199999999999996</v>
      </c>
      <c r="G47" s="43">
        <f>[5]Tablica!H53</f>
        <v>0.81400000000000006</v>
      </c>
      <c r="H47" s="43">
        <f>[5]Tablica!I53</f>
        <v>0.27300000000000013</v>
      </c>
      <c r="I47" s="43">
        <f>[5]Tablica!J53</f>
        <v>-9.8000000000000309E-2</v>
      </c>
      <c r="J47" s="43">
        <f>[5]Tablica!K53</f>
        <v>0.27100000000000035</v>
      </c>
      <c r="K47" s="43">
        <f>[5]Tablica!L53</f>
        <v>-0.14200000000000035</v>
      </c>
      <c r="L47" s="43">
        <f>[5]Tablica!M53</f>
        <v>-4.4000000000000039E-2</v>
      </c>
      <c r="M47" s="43">
        <f>[5]Tablica!N53</f>
        <v>0.44300000000000006</v>
      </c>
      <c r="N47" s="43">
        <f>[5]Tablica!O53</f>
        <v>-1.6139999999999999</v>
      </c>
    </row>
    <row r="48" spans="1:14">
      <c r="A48" s="138" t="str">
        <f>[5]Tablica!B54</f>
        <v xml:space="preserve">      długoterminowe</v>
      </c>
      <c r="B48" s="139" t="str">
        <f>[5]Tablica!C54</f>
        <v>mld zł</v>
      </c>
      <c r="C48" s="55">
        <f>[5]Tablica!D54</f>
        <v>4.5490000000000066</v>
      </c>
      <c r="D48" s="55">
        <f>[5]Tablica!E54</f>
        <v>-1.3499999999999943</v>
      </c>
      <c r="E48" s="55">
        <f>[5]Tablica!F54</f>
        <v>5.6539999999999964</v>
      </c>
      <c r="F48" s="55">
        <f>[5]Tablica!G54</f>
        <v>14.432000000000016</v>
      </c>
      <c r="G48" s="55">
        <f>[5]Tablica!H54</f>
        <v>-5.078000000000003</v>
      </c>
      <c r="H48" s="55">
        <f>[5]Tablica!I54</f>
        <v>1.3870000000000005</v>
      </c>
      <c r="I48" s="55">
        <f>[5]Tablica!J54</f>
        <v>5.3119999999999834</v>
      </c>
      <c r="J48" s="55">
        <f>[5]Tablica!K54</f>
        <v>10.363</v>
      </c>
      <c r="K48" s="55">
        <f>[5]Tablica!L54</f>
        <v>-3.7719999999999914</v>
      </c>
      <c r="L48" s="55">
        <f>[5]Tablica!M54</f>
        <v>2.2839999999999918</v>
      </c>
      <c r="M48" s="55">
        <f>[5]Tablica!N54</f>
        <v>-3.3599999999999852</v>
      </c>
      <c r="N48" s="55">
        <f>[5]Tablica!O54</f>
        <v>8.3319999999999936</v>
      </c>
    </row>
    <row r="49" spans="1:14">
      <c r="A49" s="140"/>
      <c r="B49" s="141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</row>
    <row r="50" spans="1:14">
      <c r="A50" s="228" t="str">
        <f>[5]Tablica!B56</f>
        <v>ZADŁUŻENIE SEKTORA INSTYTUCJI RZĄDOWYCH I SAMORZĄDOWYCH WG PODSEKTORÓW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</row>
    <row r="51" spans="1:14" ht="25.5">
      <c r="A51" s="34"/>
      <c r="B51" s="132" t="str">
        <f>[5]Tablica!C57</f>
        <v>jedn.</v>
      </c>
      <c r="C51" s="144" t="str">
        <f>[5]Tablica!D57</f>
        <v>I kw. 2014-IV kw. 2014</v>
      </c>
      <c r="D51" s="144" t="str">
        <f>[5]Tablica!E57</f>
        <v>II kw. 2014 - I kw. 2014</v>
      </c>
      <c r="E51" s="144" t="str">
        <f>[5]Tablica!F57</f>
        <v>III kw. 2014 - II kw. 2014</v>
      </c>
      <c r="F51" s="144" t="str">
        <f>[5]Tablica!G57</f>
        <v>IV kw. 2014 - III kw. 2014</v>
      </c>
      <c r="G51" s="144" t="str">
        <f>[5]Tablica!H57</f>
        <v>I kw. 2015 - IV kw. 2014</v>
      </c>
      <c r="H51" s="144" t="str">
        <f>[5]Tablica!I57</f>
        <v>II kw. 2015 - I kw. 2015</v>
      </c>
      <c r="I51" s="144" t="str">
        <f>[5]Tablica!J57</f>
        <v>III kw. 2015 - II kw. 2015</v>
      </c>
      <c r="J51" s="144" t="str">
        <f>[5]Tablica!K57</f>
        <v>IV kw. 2015 - III kw. 2015</v>
      </c>
      <c r="K51" s="144" t="str">
        <f>[5]Tablica!L57</f>
        <v>I kw. 2016 - IV kw. 2015</v>
      </c>
      <c r="L51" s="144" t="str">
        <f>[5]Tablica!M57</f>
        <v>II kw. 2016 - I kw. 2016</v>
      </c>
      <c r="M51" s="144" t="str">
        <f>[5]Tablica!N57</f>
        <v>III kw. 2016 - II kw. 2016</v>
      </c>
      <c r="N51" s="144" t="str">
        <f>[5]Tablica!O57</f>
        <v>IV kw. 2016 - III kw. 2016</v>
      </c>
    </row>
    <row r="52" spans="1:14" ht="24">
      <c r="A52" s="133" t="str">
        <f>[5]Tablica!B58</f>
        <v>Zadłużenie sektora instytucji rządowych i samorządowych</v>
      </c>
      <c r="B52" s="134" t="str">
        <f>[5]Tablica!C58</f>
        <v>mld zł</v>
      </c>
      <c r="C52" s="142">
        <f>[5]Tablica!D58</f>
        <v>-109.96699999999998</v>
      </c>
      <c r="D52" s="142">
        <f>[5]Tablica!E58</f>
        <v>10.841000000000008</v>
      </c>
      <c r="E52" s="142">
        <f>[5]Tablica!F58</f>
        <v>12.129000000000019</v>
      </c>
      <c r="F52" s="142">
        <f>[5]Tablica!G58</f>
        <v>28.204999999999927</v>
      </c>
      <c r="G52" s="142">
        <f>[5]Tablica!H58</f>
        <v>18.927000000000021</v>
      </c>
      <c r="H52" s="142">
        <f>[5]Tablica!I58</f>
        <v>9.4239999999999782</v>
      </c>
      <c r="I52" s="142">
        <f>[5]Tablica!J58</f>
        <v>19.002000000000066</v>
      </c>
      <c r="J52" s="142">
        <f>[5]Tablica!K58</f>
        <v>8.2599999999999909</v>
      </c>
      <c r="K52" s="142">
        <f>[5]Tablica!L58</f>
        <v>18.904999999999973</v>
      </c>
      <c r="L52" s="142">
        <f>[5]Tablica!M58</f>
        <v>39.356999999999971</v>
      </c>
      <c r="M52" s="142">
        <f>[5]Tablica!N58</f>
        <v>0.57900000000006457</v>
      </c>
      <c r="N52" s="142">
        <f>[5]Tablica!O58</f>
        <v>27.865000000000009</v>
      </c>
    </row>
    <row r="53" spans="1:14">
      <c r="A53" s="135" t="str">
        <f>[5]Tablica!B59</f>
        <v>Dług sektora rządowego</v>
      </c>
      <c r="B53" s="136" t="str">
        <f>[5]Tablica!C59</f>
        <v>mld zł</v>
      </c>
      <c r="C53" s="140">
        <f>[5]Tablica!D59</f>
        <v>-95.909999999999968</v>
      </c>
      <c r="D53" s="140">
        <f>[5]Tablica!E59</f>
        <v>11.265999999999963</v>
      </c>
      <c r="E53" s="140">
        <f>[5]Tablica!F59</f>
        <v>12.491999999999962</v>
      </c>
      <c r="F53" s="140">
        <f>[5]Tablica!G59</f>
        <v>21.867000000000075</v>
      </c>
      <c r="G53" s="140">
        <f>[5]Tablica!H59</f>
        <v>21.528999999999996</v>
      </c>
      <c r="H53" s="140">
        <f>[5]Tablica!I59</f>
        <v>10.654999999999973</v>
      </c>
      <c r="I53" s="140">
        <f>[5]Tablica!J59</f>
        <v>19.83400000000006</v>
      </c>
      <c r="J53" s="140">
        <f>[5]Tablica!K59</f>
        <v>4.4279999999999973</v>
      </c>
      <c r="K53" s="140">
        <f>[5]Tablica!L59</f>
        <v>19.469999999999914</v>
      </c>
      <c r="L53" s="140">
        <f>[5]Tablica!M59</f>
        <v>42.43100000000004</v>
      </c>
      <c r="M53" s="140">
        <f>[5]Tablica!N59</f>
        <v>2.4239999999999782</v>
      </c>
      <c r="N53" s="140">
        <f>[5]Tablica!O59</f>
        <v>28.038999999999987</v>
      </c>
    </row>
    <row r="54" spans="1:14">
      <c r="A54" s="135" t="str">
        <f>[5]Tablica!B60</f>
        <v>Dług sektora samorządowego</v>
      </c>
      <c r="B54" s="136" t="str">
        <f>[5]Tablica!C60</f>
        <v>mld zł</v>
      </c>
      <c r="C54" s="140">
        <f>[5]Tablica!D60</f>
        <v>-0.40700000000001069</v>
      </c>
      <c r="D54" s="140">
        <f>[5]Tablica!E60</f>
        <v>-1.2789999999999964</v>
      </c>
      <c r="E54" s="140">
        <f>[5]Tablica!F60</f>
        <v>1.1340000000000003</v>
      </c>
      <c r="F54" s="140">
        <f>[5]Tablica!G60</f>
        <v>4.1760000000000019</v>
      </c>
      <c r="G54" s="140">
        <f>[5]Tablica!H60</f>
        <v>-0.69299999999999784</v>
      </c>
      <c r="H54" s="140">
        <f>[5]Tablica!I60</f>
        <v>-0.14700000000000557</v>
      </c>
      <c r="I54" s="140">
        <f>[5]Tablica!J60</f>
        <v>-0.46399999999999864</v>
      </c>
      <c r="J54" s="140">
        <f>[5]Tablica!K60</f>
        <v>2.355000000000004</v>
      </c>
      <c r="K54" s="140">
        <f>[5]Tablica!L60</f>
        <v>-1.3990000000000009</v>
      </c>
      <c r="L54" s="140">
        <f>[5]Tablica!M60</f>
        <v>-0.98900000000000432</v>
      </c>
      <c r="M54" s="140">
        <f>[5]Tablica!N60</f>
        <v>-0.82699999999999818</v>
      </c>
      <c r="N54" s="140">
        <f>[5]Tablica!O60</f>
        <v>0.88700000000000045</v>
      </c>
    </row>
    <row r="55" spans="1:14">
      <c r="A55" s="138" t="str">
        <f>[5]Tablica!B61</f>
        <v>Dług sektora ubezpieczeń</v>
      </c>
      <c r="B55" s="139" t="str">
        <f>[5]Tablica!C61</f>
        <v>mld zł</v>
      </c>
      <c r="C55" s="143">
        <f>[5]Tablica!D61</f>
        <v>0</v>
      </c>
      <c r="D55" s="143">
        <f>[5]Tablica!E61</f>
        <v>3.2000000000000028</v>
      </c>
      <c r="E55" s="143">
        <f>[5]Tablica!F61</f>
        <v>3.6239999999999952</v>
      </c>
      <c r="F55" s="143">
        <f>[5]Tablica!G61</f>
        <v>2.1000000000000014</v>
      </c>
      <c r="G55" s="143">
        <f>[5]Tablica!H61</f>
        <v>0</v>
      </c>
      <c r="H55" s="143">
        <f>[5]Tablica!I61</f>
        <v>1.8900000000000006</v>
      </c>
      <c r="I55" s="143">
        <f>[5]Tablica!J61</f>
        <v>1.6099999999999994</v>
      </c>
      <c r="J55" s="143">
        <f>[5]Tablica!K61</f>
        <v>2.0240000000000009</v>
      </c>
      <c r="K55" s="143">
        <f>[5]Tablica!L61</f>
        <v>0</v>
      </c>
      <c r="L55" s="143">
        <f>[5]Tablica!M61</f>
        <v>0</v>
      </c>
      <c r="M55" s="143">
        <f>[5]Tablica!N61</f>
        <v>0</v>
      </c>
      <c r="N55" s="143">
        <f>[5]Tablica!O61</f>
        <v>1</v>
      </c>
    </row>
    <row r="56" spans="1:14">
      <c r="A56" s="56" t="str">
        <f>[5]Tablica!B62</f>
        <v>Źródło: Eurostat, obliczenia własne.</v>
      </c>
      <c r="B56" s="145"/>
      <c r="C56" s="146"/>
      <c r="D56" s="146"/>
      <c r="E56" s="146"/>
      <c r="F56" s="146"/>
      <c r="G56" s="147"/>
      <c r="H56" s="147"/>
      <c r="I56" s="147"/>
      <c r="J56" s="147"/>
      <c r="K56" s="147"/>
      <c r="L56" s="147"/>
      <c r="M56" s="147"/>
      <c r="N56" s="147"/>
    </row>
    <row r="57" spans="1:14" ht="15.75">
      <c r="A57" s="210" t="str">
        <f>[5]Tablica!B63</f>
        <v>TAB. 21.   ZADŁUŻENIE SEKTORA INSTYTUCJI RZĄDOWYCH I SAMORZĄDOWYCH (wg. ESA 2010)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131"/>
    </row>
    <row r="58" spans="1:14">
      <c r="A58" s="30"/>
      <c r="B58" s="31"/>
      <c r="C58" s="32"/>
      <c r="D58" s="32"/>
      <c r="E58" s="32"/>
      <c r="F58" s="33"/>
      <c r="G58" s="33"/>
      <c r="H58" s="33"/>
      <c r="I58" s="33"/>
      <c r="J58" s="33"/>
      <c r="K58" s="33"/>
      <c r="L58" s="33"/>
      <c r="M58" s="33"/>
      <c r="N58" s="33"/>
    </row>
    <row r="59" spans="1:14">
      <c r="A59" s="228" t="str">
        <f>[5]Tablica!B65</f>
        <v>ZADŁUŻENIE SEKTORA INSTYTUCJI RZĄDOWYCH I SAMORZĄDOWYCH WG INSTRUMENTÓW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</row>
    <row r="60" spans="1:14">
      <c r="A60" s="34"/>
      <c r="B60" s="132" t="str">
        <f>[5]Tablica!C66</f>
        <v>jedn.</v>
      </c>
      <c r="C60" s="72">
        <f>[5]Tablica!D66</f>
        <v>38353</v>
      </c>
      <c r="D60" s="72">
        <f>[5]Tablica!E66</f>
        <v>38718</v>
      </c>
      <c r="E60" s="72">
        <f>[5]Tablica!F66</f>
        <v>39083</v>
      </c>
      <c r="F60" s="72">
        <f>[5]Tablica!G66</f>
        <v>39448</v>
      </c>
      <c r="G60" s="72">
        <f>[5]Tablica!H66</f>
        <v>39814</v>
      </c>
      <c r="H60" s="72">
        <f>[5]Tablica!I66</f>
        <v>40179</v>
      </c>
      <c r="I60" s="72">
        <f>[5]Tablica!J66</f>
        <v>40544</v>
      </c>
      <c r="J60" s="72">
        <f>[5]Tablica!K66</f>
        <v>40909</v>
      </c>
      <c r="K60" s="72">
        <f>[5]Tablica!L66</f>
        <v>41275</v>
      </c>
      <c r="L60" s="72">
        <f>[5]Tablica!M66</f>
        <v>41640</v>
      </c>
      <c r="M60" s="72">
        <f>[5]Tablica!N66</f>
        <v>42005</v>
      </c>
      <c r="N60" s="72">
        <f>[5]Tablica!O66</f>
        <v>42370</v>
      </c>
    </row>
    <row r="61" spans="1:14" ht="24">
      <c r="A61" s="133" t="str">
        <f>[5]Tablica!B67</f>
        <v>Zadłużenie sektora instytucji rządowych i samorządowych</v>
      </c>
      <c r="B61" s="134" t="str">
        <f>[5]Tablica!C67</f>
        <v>mld zł</v>
      </c>
      <c r="C61" s="39">
        <f>[5]Tablica!D67</f>
        <v>459.98500000000001</v>
      </c>
      <c r="D61" s="39">
        <f>[5]Tablica!E67</f>
        <v>502.26100000000002</v>
      </c>
      <c r="E61" s="39">
        <f>[5]Tablica!F67</f>
        <v>524.4</v>
      </c>
      <c r="F61" s="39">
        <f>[5]Tablica!G67</f>
        <v>595.38</v>
      </c>
      <c r="G61" s="39">
        <f>[5]Tablica!H67</f>
        <v>678.32799999999997</v>
      </c>
      <c r="H61" s="39">
        <f>[5]Tablica!I67</f>
        <v>767.84400000000005</v>
      </c>
      <c r="I61" s="39">
        <f>[5]Tablica!J67</f>
        <v>847.70600000000002</v>
      </c>
      <c r="J61" s="39">
        <f>[5]Tablica!K67</f>
        <v>875.08500000000004</v>
      </c>
      <c r="K61" s="39">
        <f>[5]Tablica!L67</f>
        <v>922.755</v>
      </c>
      <c r="L61" s="39">
        <f>[5]Tablica!M67</f>
        <v>863.96299999999997</v>
      </c>
      <c r="M61" s="39">
        <f>[5]Tablica!N67</f>
        <v>919.57600000000002</v>
      </c>
      <c r="N61" s="39">
        <f>[5]Tablica!O67</f>
        <v>1006.282</v>
      </c>
    </row>
    <row r="62" spans="1:14">
      <c r="A62" s="135" t="str">
        <f>[5]Tablica!B68</f>
        <v>Gotówka i depozyty</v>
      </c>
      <c r="B62" s="136" t="str">
        <f>[5]Tablica!C68</f>
        <v>mld zł</v>
      </c>
      <c r="C62" s="43">
        <f>[5]Tablica!D68</f>
        <v>6.0000000000000001E-3</v>
      </c>
      <c r="D62" s="43">
        <f>[5]Tablica!E68</f>
        <v>4.0000000000000001E-3</v>
      </c>
      <c r="E62" s="43">
        <f>[5]Tablica!F68</f>
        <v>0</v>
      </c>
      <c r="F62" s="43">
        <f>[5]Tablica!G68</f>
        <v>0</v>
      </c>
      <c r="G62" s="43">
        <f>[5]Tablica!H68</f>
        <v>0</v>
      </c>
      <c r="H62" s="43">
        <f>[5]Tablica!I68</f>
        <v>0</v>
      </c>
      <c r="I62" s="43">
        <f>[5]Tablica!J68</f>
        <v>0</v>
      </c>
      <c r="J62" s="43">
        <f>[5]Tablica!K68</f>
        <v>0</v>
      </c>
      <c r="K62" s="43">
        <f>[5]Tablica!L68</f>
        <v>0</v>
      </c>
      <c r="L62" s="43">
        <f>[5]Tablica!M68</f>
        <v>0.39100000000000001</v>
      </c>
      <c r="M62" s="43">
        <f>[5]Tablica!N68</f>
        <v>4.242</v>
      </c>
      <c r="N62" s="43">
        <f>[5]Tablica!O68</f>
        <v>4.0839999999999996</v>
      </c>
    </row>
    <row r="63" spans="1:14">
      <c r="A63" s="137" t="str">
        <f>[5]Tablica!B69</f>
        <v>Papiery wart. inne niż akcje, bez instr. pochodnych</v>
      </c>
      <c r="B63" s="136" t="str">
        <f>[5]Tablica!C69</f>
        <v>mld zł</v>
      </c>
      <c r="C63" s="43">
        <f>[5]Tablica!D69</f>
        <v>385.226</v>
      </c>
      <c r="D63" s="43">
        <f>[5]Tablica!E69</f>
        <v>433.37299999999999</v>
      </c>
      <c r="E63" s="43">
        <f>[5]Tablica!F69</f>
        <v>464.20299999999997</v>
      </c>
      <c r="F63" s="43">
        <f>[5]Tablica!G69</f>
        <v>527.76599999999996</v>
      </c>
      <c r="G63" s="43">
        <f>[5]Tablica!H69</f>
        <v>585.91899999999998</v>
      </c>
      <c r="H63" s="43">
        <f>[5]Tablica!I69</f>
        <v>653.28099999999995</v>
      </c>
      <c r="I63" s="43">
        <f>[5]Tablica!J69</f>
        <v>704.37699999999995</v>
      </c>
      <c r="J63" s="43">
        <f>[5]Tablica!K69</f>
        <v>725.18299999999999</v>
      </c>
      <c r="K63" s="43">
        <f>[5]Tablica!L69</f>
        <v>759.55</v>
      </c>
      <c r="L63" s="43">
        <f>[5]Tablica!M69</f>
        <v>676.80799999999999</v>
      </c>
      <c r="M63" s="43">
        <f>[5]Tablica!N69</f>
        <v>715.32600000000002</v>
      </c>
      <c r="N63" s="43">
        <f>[5]Tablica!O69</f>
        <v>800.06299999999999</v>
      </c>
    </row>
    <row r="64" spans="1:14">
      <c r="A64" s="135" t="str">
        <f>[5]Tablica!B70</f>
        <v xml:space="preserve">      krótkoterminowe</v>
      </c>
      <c r="B64" s="136" t="str">
        <f>[5]Tablica!C70</f>
        <v>mld zł</v>
      </c>
      <c r="C64" s="43">
        <f>[5]Tablica!D70</f>
        <v>22.364999999999998</v>
      </c>
      <c r="D64" s="43">
        <f>[5]Tablica!E70</f>
        <v>23.068000000000001</v>
      </c>
      <c r="E64" s="43">
        <f>[5]Tablica!F70</f>
        <v>20.544</v>
      </c>
      <c r="F64" s="43">
        <f>[5]Tablica!G70</f>
        <v>49.451000000000001</v>
      </c>
      <c r="G64" s="43">
        <f>[5]Tablica!H70</f>
        <v>42.11</v>
      </c>
      <c r="H64" s="43">
        <f>[5]Tablica!I70</f>
        <v>25.478999999999999</v>
      </c>
      <c r="I64" s="43">
        <f>[5]Tablica!J70</f>
        <v>11.984999999999999</v>
      </c>
      <c r="J64" s="43">
        <f>[5]Tablica!K70</f>
        <v>5.1989999999999998</v>
      </c>
      <c r="K64" s="43">
        <f>[5]Tablica!L70</f>
        <v>2E-3</v>
      </c>
      <c r="L64" s="43">
        <f>[5]Tablica!M70</f>
        <v>1.4119999999999999</v>
      </c>
      <c r="M64" s="43">
        <f>[5]Tablica!N70</f>
        <v>2.5609999999999999</v>
      </c>
      <c r="N64" s="43">
        <f>[5]Tablica!O70</f>
        <v>2.2730000000000001</v>
      </c>
    </row>
    <row r="65" spans="1:14">
      <c r="A65" s="135" t="str">
        <f>[5]Tablica!B71</f>
        <v xml:space="preserve">      długoterminowe</v>
      </c>
      <c r="B65" s="136" t="str">
        <f>[5]Tablica!C71</f>
        <v>mld zł</v>
      </c>
      <c r="C65" s="43">
        <f>[5]Tablica!D71</f>
        <v>362.86099999999999</v>
      </c>
      <c r="D65" s="43">
        <f>[5]Tablica!E71</f>
        <v>410.30500000000001</v>
      </c>
      <c r="E65" s="43">
        <f>[5]Tablica!F71</f>
        <v>443.65899999999999</v>
      </c>
      <c r="F65" s="43">
        <f>[5]Tablica!G71</f>
        <v>478.315</v>
      </c>
      <c r="G65" s="43">
        <f>[5]Tablica!H71</f>
        <v>543.80899999999997</v>
      </c>
      <c r="H65" s="43">
        <f>[5]Tablica!I71</f>
        <v>627.80200000000002</v>
      </c>
      <c r="I65" s="43">
        <f>[5]Tablica!J71</f>
        <v>692.39200000000005</v>
      </c>
      <c r="J65" s="43">
        <f>[5]Tablica!K71</f>
        <v>719.98400000000004</v>
      </c>
      <c r="K65" s="43">
        <f>[5]Tablica!L71</f>
        <v>759.548</v>
      </c>
      <c r="L65" s="43">
        <f>[5]Tablica!M71</f>
        <v>675.39599999999996</v>
      </c>
      <c r="M65" s="43">
        <f>[5]Tablica!N71</f>
        <v>712.76499999999999</v>
      </c>
      <c r="N65" s="43">
        <f>[5]Tablica!O71</f>
        <v>797.79</v>
      </c>
    </row>
    <row r="66" spans="1:14">
      <c r="A66" s="135" t="str">
        <f>[5]Tablica!B72</f>
        <v>Pożyczki</v>
      </c>
      <c r="B66" s="136" t="str">
        <f>[5]Tablica!C72</f>
        <v>mld zł</v>
      </c>
      <c r="C66" s="43">
        <f>[5]Tablica!D72</f>
        <v>74.753</v>
      </c>
      <c r="D66" s="43">
        <f>[5]Tablica!E72</f>
        <v>68.884</v>
      </c>
      <c r="E66" s="43">
        <f>[5]Tablica!F72</f>
        <v>60.197000000000003</v>
      </c>
      <c r="F66" s="43">
        <f>[5]Tablica!G72</f>
        <v>67.614000000000004</v>
      </c>
      <c r="G66" s="43">
        <f>[5]Tablica!H72</f>
        <v>92.409000000000006</v>
      </c>
      <c r="H66" s="43">
        <f>[5]Tablica!I72</f>
        <v>114.563</v>
      </c>
      <c r="I66" s="43">
        <f>[5]Tablica!J72</f>
        <v>143.32900000000001</v>
      </c>
      <c r="J66" s="43">
        <f>[5]Tablica!K72</f>
        <v>149.90199999999999</v>
      </c>
      <c r="K66" s="43">
        <f>[5]Tablica!L72</f>
        <v>163.20500000000001</v>
      </c>
      <c r="L66" s="43">
        <f>[5]Tablica!M72</f>
        <v>186.76400000000001</v>
      </c>
      <c r="M66" s="43">
        <f>[5]Tablica!N72</f>
        <v>200.00800000000001</v>
      </c>
      <c r="N66" s="43">
        <f>[5]Tablica!O72</f>
        <v>202.13499999999999</v>
      </c>
    </row>
    <row r="67" spans="1:14">
      <c r="A67" s="135" t="str">
        <f>[5]Tablica!B73</f>
        <v xml:space="preserve">      krótkoterminowe</v>
      </c>
      <c r="B67" s="136" t="str">
        <f>[5]Tablica!C73</f>
        <v>mld zł</v>
      </c>
      <c r="C67" s="43">
        <f>[5]Tablica!D73</f>
        <v>8.59</v>
      </c>
      <c r="D67" s="43">
        <f>[5]Tablica!E73</f>
        <v>4.702</v>
      </c>
      <c r="E67" s="43">
        <f>[5]Tablica!F73</f>
        <v>0.55400000000000005</v>
      </c>
      <c r="F67" s="43">
        <f>[5]Tablica!G73</f>
        <v>0.83399999999999996</v>
      </c>
      <c r="G67" s="43">
        <f>[5]Tablica!H73</f>
        <v>4.8520000000000003</v>
      </c>
      <c r="H67" s="43">
        <f>[5]Tablica!I73</f>
        <v>0.84599999999999997</v>
      </c>
      <c r="I67" s="43">
        <f>[5]Tablica!J73</f>
        <v>0.93600000000000005</v>
      </c>
      <c r="J67" s="43">
        <f>[5]Tablica!K73</f>
        <v>1.143</v>
      </c>
      <c r="K67" s="43">
        <f>[5]Tablica!L73</f>
        <v>1.042</v>
      </c>
      <c r="L67" s="43">
        <f>[5]Tablica!M73</f>
        <v>1.3149999999999999</v>
      </c>
      <c r="M67" s="43">
        <f>[5]Tablica!N73</f>
        <v>2.5750000000000002</v>
      </c>
      <c r="N67" s="43">
        <f>[5]Tablica!O73</f>
        <v>1.218</v>
      </c>
    </row>
    <row r="68" spans="1:14">
      <c r="A68" s="138" t="str">
        <f>[5]Tablica!B74</f>
        <v xml:space="preserve">      długoterminowe</v>
      </c>
      <c r="B68" s="139" t="str">
        <f>[5]Tablica!C74</f>
        <v>mld zł</v>
      </c>
      <c r="C68" s="55">
        <f>[5]Tablica!D74</f>
        <v>66.162999999999997</v>
      </c>
      <c r="D68" s="55">
        <f>[5]Tablica!E74</f>
        <v>64.182000000000002</v>
      </c>
      <c r="E68" s="55">
        <f>[5]Tablica!F74</f>
        <v>59.643000000000001</v>
      </c>
      <c r="F68" s="55">
        <f>[5]Tablica!G74</f>
        <v>66.78</v>
      </c>
      <c r="G68" s="55">
        <f>[5]Tablica!H74</f>
        <v>87.557000000000002</v>
      </c>
      <c r="H68" s="55">
        <f>[5]Tablica!I74</f>
        <v>113.717</v>
      </c>
      <c r="I68" s="55">
        <f>[5]Tablica!J74</f>
        <v>142.393</v>
      </c>
      <c r="J68" s="55">
        <f>[5]Tablica!K74</f>
        <v>148.75899999999999</v>
      </c>
      <c r="K68" s="55">
        <f>[5]Tablica!L74</f>
        <v>162.16300000000001</v>
      </c>
      <c r="L68" s="55">
        <f>[5]Tablica!M74</f>
        <v>185.44900000000001</v>
      </c>
      <c r="M68" s="55">
        <f>[5]Tablica!N74</f>
        <v>197.43299999999999</v>
      </c>
      <c r="N68" s="55">
        <f>[5]Tablica!O74</f>
        <v>200.917</v>
      </c>
    </row>
    <row r="69" spans="1:14">
      <c r="A69" s="140"/>
      <c r="B69" s="141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</row>
    <row r="70" spans="1:14">
      <c r="A70" s="228" t="str">
        <f>[5]Tablica!B76</f>
        <v>ZADŁUŻENIE SEKTORA INSTYTUCJI RZĄDOWYCH I SAMORZĄDOWYCH WG PODSEKTORÓW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</row>
    <row r="71" spans="1:14">
      <c r="A71" s="34"/>
      <c r="B71" s="132" t="str">
        <f>[5]Tablica!C77</f>
        <v>jedn.</v>
      </c>
      <c r="C71" s="72">
        <f>[5]Tablica!D77</f>
        <v>38353</v>
      </c>
      <c r="D71" s="72">
        <f>[5]Tablica!E77</f>
        <v>38718</v>
      </c>
      <c r="E71" s="72">
        <f>[5]Tablica!F77</f>
        <v>39083</v>
      </c>
      <c r="F71" s="72">
        <f>[5]Tablica!G77</f>
        <v>39448</v>
      </c>
      <c r="G71" s="72">
        <f>[5]Tablica!H77</f>
        <v>39814</v>
      </c>
      <c r="H71" s="72">
        <f>[5]Tablica!I77</f>
        <v>40179</v>
      </c>
      <c r="I71" s="72">
        <f>[5]Tablica!J77</f>
        <v>40544</v>
      </c>
      <c r="J71" s="72">
        <f>[5]Tablica!K77</f>
        <v>40909</v>
      </c>
      <c r="K71" s="72">
        <f>[5]Tablica!L77</f>
        <v>41275</v>
      </c>
      <c r="L71" s="72">
        <f>[5]Tablica!M77</f>
        <v>41640</v>
      </c>
      <c r="M71" s="72">
        <f>[5]Tablica!N77</f>
        <v>42005</v>
      </c>
      <c r="N71" s="72">
        <f>[5]Tablica!O77</f>
        <v>42370</v>
      </c>
    </row>
    <row r="72" spans="1:14" ht="24">
      <c r="A72" s="133" t="str">
        <f>[5]Tablica!B78</f>
        <v>Zadłużenie sektora instytucji rządowych i samorządowych</v>
      </c>
      <c r="B72" s="134" t="str">
        <f>[5]Tablica!C78</f>
        <v>mld zł</v>
      </c>
      <c r="C72" s="142">
        <f>[5]Tablica!D78</f>
        <v>459.98500000000001</v>
      </c>
      <c r="D72" s="142">
        <f>[5]Tablica!E78</f>
        <v>502.26100000000002</v>
      </c>
      <c r="E72" s="142">
        <f>[5]Tablica!F78</f>
        <v>524.4</v>
      </c>
      <c r="F72" s="142">
        <f>[5]Tablica!G78</f>
        <v>595.38</v>
      </c>
      <c r="G72" s="142">
        <f>[5]Tablica!H78</f>
        <v>678.32799999999997</v>
      </c>
      <c r="H72" s="142">
        <f>[5]Tablica!I78</f>
        <v>767.84400000000005</v>
      </c>
      <c r="I72" s="142">
        <f>[5]Tablica!J78</f>
        <v>847.70600000000002</v>
      </c>
      <c r="J72" s="142">
        <f>[5]Tablica!K78</f>
        <v>875.08500000000004</v>
      </c>
      <c r="K72" s="142">
        <f>[5]Tablica!L78</f>
        <v>922.755</v>
      </c>
      <c r="L72" s="142">
        <f>[5]Tablica!M78</f>
        <v>863.96299999999997</v>
      </c>
      <c r="M72" s="142">
        <f>[5]Tablica!N78</f>
        <v>919.57600000000002</v>
      </c>
      <c r="N72" s="142">
        <f>[5]Tablica!O78</f>
        <v>1006.282</v>
      </c>
    </row>
    <row r="73" spans="1:14">
      <c r="A73" s="135" t="str">
        <f>[5]Tablica!B79</f>
        <v>Dług sektora rządowego</v>
      </c>
      <c r="B73" s="136" t="str">
        <f>[5]Tablica!C79</f>
        <v>mld zł</v>
      </c>
      <c r="C73" s="140">
        <f>[5]Tablica!D79</f>
        <v>435.67200000000003</v>
      </c>
      <c r="D73" s="140">
        <f>[5]Tablica!E79</f>
        <v>478.09300000000002</v>
      </c>
      <c r="E73" s="140">
        <f>[5]Tablica!F79</f>
        <v>503.54</v>
      </c>
      <c r="F73" s="140">
        <f>[5]Tablica!G79</f>
        <v>572.04700000000003</v>
      </c>
      <c r="G73" s="140">
        <f>[5]Tablica!H79</f>
        <v>642.25900000000001</v>
      </c>
      <c r="H73" s="140">
        <f>[5]Tablica!I79</f>
        <v>723.37300000000005</v>
      </c>
      <c r="I73" s="140">
        <f>[5]Tablica!J79</f>
        <v>803.19299999999998</v>
      </c>
      <c r="J73" s="140">
        <f>[5]Tablica!K79</f>
        <v>831.45399999999995</v>
      </c>
      <c r="K73" s="140">
        <f>[5]Tablica!L79</f>
        <v>879.45699999999999</v>
      </c>
      <c r="L73" s="140">
        <f>[5]Tablica!M79</f>
        <v>829.17200000000003</v>
      </c>
      <c r="M73" s="140">
        <f>[5]Tablica!N79</f>
        <v>885.61800000000005</v>
      </c>
      <c r="N73" s="140">
        <f>[5]Tablica!O79</f>
        <v>977.98199999999997</v>
      </c>
    </row>
    <row r="74" spans="1:14">
      <c r="A74" s="135" t="str">
        <f>[5]Tablica!B80</f>
        <v>Dług sektora samorządowego</v>
      </c>
      <c r="B74" s="136" t="str">
        <f>[5]Tablica!C80</f>
        <v>mld zł</v>
      </c>
      <c r="C74" s="140">
        <f>[5]Tablica!D80</f>
        <v>20.78</v>
      </c>
      <c r="D74" s="140">
        <f>[5]Tablica!E80</f>
        <v>25.599</v>
      </c>
      <c r="E74" s="140">
        <f>[5]Tablica!F80</f>
        <v>26.352</v>
      </c>
      <c r="F74" s="140">
        <f>[5]Tablica!G80</f>
        <v>29.419</v>
      </c>
      <c r="G74" s="140">
        <f>[5]Tablica!H80</f>
        <v>40.814</v>
      </c>
      <c r="H74" s="140">
        <f>[5]Tablica!I80</f>
        <v>55.326000000000001</v>
      </c>
      <c r="I74" s="140">
        <f>[5]Tablica!J80</f>
        <v>65.623000000000005</v>
      </c>
      <c r="J74" s="140">
        <f>[5]Tablica!K80</f>
        <v>68.918000000000006</v>
      </c>
      <c r="K74" s="140">
        <f>[5]Tablica!L80</f>
        <v>71.040000000000006</v>
      </c>
      <c r="L74" s="140">
        <f>[5]Tablica!M80</f>
        <v>74.664000000000001</v>
      </c>
      <c r="M74" s="140">
        <f>[5]Tablica!N80</f>
        <v>75.715000000000003</v>
      </c>
      <c r="N74" s="140">
        <f>[5]Tablica!O80</f>
        <v>73.387</v>
      </c>
    </row>
    <row r="75" spans="1:14">
      <c r="A75" s="138" t="str">
        <f>[5]Tablica!B81</f>
        <v>Dług sektora ubezpieczeń</v>
      </c>
      <c r="B75" s="139" t="str">
        <f>[5]Tablica!C81</f>
        <v>mld zł</v>
      </c>
      <c r="C75" s="143">
        <f>[5]Tablica!D81</f>
        <v>8.2710000000000008</v>
      </c>
      <c r="D75" s="143">
        <f>[5]Tablica!E81</f>
        <v>4.2910000000000004</v>
      </c>
      <c r="E75" s="143">
        <f>[5]Tablica!F81</f>
        <v>0</v>
      </c>
      <c r="F75" s="143">
        <f>[5]Tablica!G81</f>
        <v>0</v>
      </c>
      <c r="G75" s="143">
        <f>[5]Tablica!H81</f>
        <v>9.4600000000000009</v>
      </c>
      <c r="H75" s="143">
        <f>[5]Tablica!I81</f>
        <v>10.878</v>
      </c>
      <c r="I75" s="143">
        <f>[5]Tablica!J81</f>
        <v>16.721</v>
      </c>
      <c r="J75" s="143">
        <f>[5]Tablica!K81</f>
        <v>19.718</v>
      </c>
      <c r="K75" s="143">
        <f>[5]Tablica!L81</f>
        <v>30.878</v>
      </c>
      <c r="L75" s="143">
        <f>[5]Tablica!M81</f>
        <v>39.802</v>
      </c>
      <c r="M75" s="143">
        <f>[5]Tablica!N81</f>
        <v>45.326000000000001</v>
      </c>
      <c r="N75" s="143">
        <f>[5]Tablica!O81</f>
        <v>46.326000000000001</v>
      </c>
    </row>
    <row r="76" spans="1:14">
      <c r="A76" s="30"/>
      <c r="B76" s="31"/>
      <c r="C76" s="32"/>
      <c r="D76" s="32"/>
      <c r="E76" s="32"/>
      <c r="F76" s="33"/>
      <c r="G76" s="33"/>
      <c r="H76" s="33"/>
      <c r="I76" s="33"/>
      <c r="J76" s="33"/>
      <c r="K76" s="33"/>
      <c r="L76" s="33"/>
      <c r="M76" s="33"/>
      <c r="N76" s="33"/>
    </row>
    <row r="77" spans="1:14">
      <c r="A77" s="228" t="str">
        <f>[5]Tablica!B83</f>
        <v>ZADŁUŻENIE SEKTORA INSTYTUCJI RZĄDOWYCH I SAMORZĄDOWYCH WG INSTRUMENTÓW</v>
      </c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</row>
    <row r="78" spans="1:14">
      <c r="A78" s="34"/>
      <c r="B78" s="132" t="str">
        <f>[5]Tablica!C84</f>
        <v>jedn.</v>
      </c>
      <c r="C78" s="72">
        <f>[5]Tablica!D84</f>
        <v>38353</v>
      </c>
      <c r="D78" s="72">
        <f>[5]Tablica!E84</f>
        <v>38718</v>
      </c>
      <c r="E78" s="72">
        <f>[5]Tablica!F84</f>
        <v>39083</v>
      </c>
      <c r="F78" s="72">
        <f>[5]Tablica!G84</f>
        <v>39448</v>
      </c>
      <c r="G78" s="72">
        <f>[5]Tablica!H84</f>
        <v>39814</v>
      </c>
      <c r="H78" s="72">
        <f>[5]Tablica!I84</f>
        <v>40179</v>
      </c>
      <c r="I78" s="72">
        <f>[5]Tablica!J84</f>
        <v>40544</v>
      </c>
      <c r="J78" s="72">
        <f>[5]Tablica!K84</f>
        <v>40909</v>
      </c>
      <c r="K78" s="72">
        <f>[5]Tablica!L84</f>
        <v>41275</v>
      </c>
      <c r="L78" s="72">
        <f>[5]Tablica!M84</f>
        <v>41640</v>
      </c>
      <c r="M78" s="72">
        <f>[5]Tablica!N84</f>
        <v>42005</v>
      </c>
      <c r="N78" s="72">
        <f>[5]Tablica!O84</f>
        <v>42370</v>
      </c>
    </row>
    <row r="79" spans="1:14" ht="24">
      <c r="A79" s="133" t="str">
        <f>[5]Tablica!B85</f>
        <v>Zadłużenie sektora instytucji rządowych i samorządowych</v>
      </c>
      <c r="B79" s="134" t="str">
        <f>[5]Tablica!C85</f>
        <v>% PKB</v>
      </c>
      <c r="C79" s="39">
        <f>[5]Tablica!D85</f>
        <v>46.4</v>
      </c>
      <c r="D79" s="39">
        <f>[5]Tablica!E85</f>
        <v>46.9</v>
      </c>
      <c r="E79" s="39">
        <f>[5]Tablica!F85</f>
        <v>44.2</v>
      </c>
      <c r="F79" s="39">
        <f>[5]Tablica!G85</f>
        <v>46.3</v>
      </c>
      <c r="G79" s="39">
        <f>[5]Tablica!H85</f>
        <v>49.4</v>
      </c>
      <c r="H79" s="39">
        <f>[5]Tablica!I85</f>
        <v>53.1</v>
      </c>
      <c r="I79" s="39">
        <f>[5]Tablica!J85</f>
        <v>54.1</v>
      </c>
      <c r="J79" s="39">
        <f>[5]Tablica!K85</f>
        <v>53.7</v>
      </c>
      <c r="K79" s="39">
        <f>[5]Tablica!L85</f>
        <v>55.7</v>
      </c>
      <c r="L79" s="39">
        <f>[5]Tablica!M85</f>
        <v>50.2</v>
      </c>
      <c r="M79" s="39">
        <f>[5]Tablica!N85</f>
        <v>51.1</v>
      </c>
      <c r="N79" s="39">
        <f>[5]Tablica!O85</f>
        <v>54.4</v>
      </c>
    </row>
    <row r="80" spans="1:14">
      <c r="A80" s="135" t="str">
        <f>[5]Tablica!B86</f>
        <v>Gotówka i depozyty</v>
      </c>
      <c r="B80" s="136" t="str">
        <f>[5]Tablica!C86</f>
        <v>% PKB</v>
      </c>
      <c r="C80" s="43">
        <f>[5]Tablica!D86</f>
        <v>0</v>
      </c>
      <c r="D80" s="43">
        <f>[5]Tablica!E86</f>
        <v>0</v>
      </c>
      <c r="E80" s="43">
        <f>[5]Tablica!F86</f>
        <v>0</v>
      </c>
      <c r="F80" s="43">
        <f>[5]Tablica!G86</f>
        <v>0</v>
      </c>
      <c r="G80" s="43">
        <f>[5]Tablica!H86</f>
        <v>0</v>
      </c>
      <c r="H80" s="43">
        <f>[5]Tablica!I86</f>
        <v>0</v>
      </c>
      <c r="I80" s="43">
        <f>[5]Tablica!J86</f>
        <v>0</v>
      </c>
      <c r="J80" s="43">
        <f>[5]Tablica!K86</f>
        <v>0</v>
      </c>
      <c r="K80" s="43">
        <f>[5]Tablica!L86</f>
        <v>0</v>
      </c>
      <c r="L80" s="43">
        <f>[5]Tablica!M86</f>
        <v>0</v>
      </c>
      <c r="M80" s="43">
        <f>[5]Tablica!N86</f>
        <v>0.2</v>
      </c>
      <c r="N80" s="43">
        <f>[5]Tablica!O86</f>
        <v>0.2</v>
      </c>
    </row>
    <row r="81" spans="1:14">
      <c r="A81" s="137" t="str">
        <f>[5]Tablica!B87</f>
        <v>Papiery wart. inne niż akcje, bez instr. pochodnych</v>
      </c>
      <c r="B81" s="136" t="str">
        <f>[5]Tablica!C87</f>
        <v>% PKB</v>
      </c>
      <c r="C81" s="43">
        <f>[5]Tablica!D87</f>
        <v>38.9</v>
      </c>
      <c r="D81" s="43">
        <f>[5]Tablica!E87</f>
        <v>40.5</v>
      </c>
      <c r="E81" s="43">
        <f>[5]Tablica!F87</f>
        <v>39.1</v>
      </c>
      <c r="F81" s="43">
        <f>[5]Tablica!G87</f>
        <v>41</v>
      </c>
      <c r="G81" s="43">
        <f>[5]Tablica!H87</f>
        <v>42.7</v>
      </c>
      <c r="H81" s="43">
        <f>[5]Tablica!I87</f>
        <v>45.2</v>
      </c>
      <c r="I81" s="43">
        <f>[5]Tablica!J87</f>
        <v>45</v>
      </c>
      <c r="J81" s="43">
        <f>[5]Tablica!K87</f>
        <v>44.5</v>
      </c>
      <c r="K81" s="43">
        <f>[5]Tablica!L87</f>
        <v>45.8</v>
      </c>
      <c r="L81" s="43">
        <f>[5]Tablica!M87</f>
        <v>39.4</v>
      </c>
      <c r="M81" s="43">
        <f>[5]Tablica!N87</f>
        <v>39.799999999999997</v>
      </c>
      <c r="N81" s="43">
        <f>[5]Tablica!O87</f>
        <v>43.2</v>
      </c>
    </row>
    <row r="82" spans="1:14">
      <c r="A82" s="135" t="str">
        <f>[5]Tablica!B88</f>
        <v xml:space="preserve">      krótkoterminowe</v>
      </c>
      <c r="B82" s="136" t="str">
        <f>[5]Tablica!C88</f>
        <v>% PKB</v>
      </c>
      <c r="C82" s="43">
        <f>[5]Tablica!D88</f>
        <v>2.2999999999999998</v>
      </c>
      <c r="D82" s="43">
        <f>[5]Tablica!E88</f>
        <v>2.2000000000000002</v>
      </c>
      <c r="E82" s="43">
        <f>[5]Tablica!F88</f>
        <v>1.7</v>
      </c>
      <c r="F82" s="43">
        <f>[5]Tablica!G88</f>
        <v>3.8</v>
      </c>
      <c r="G82" s="43">
        <f>[5]Tablica!H88</f>
        <v>3.1</v>
      </c>
      <c r="H82" s="43">
        <f>[5]Tablica!I88</f>
        <v>1.8</v>
      </c>
      <c r="I82" s="43">
        <f>[5]Tablica!J88</f>
        <v>0.8</v>
      </c>
      <c r="J82" s="43">
        <f>[5]Tablica!K88</f>
        <v>0.3</v>
      </c>
      <c r="K82" s="43">
        <f>[5]Tablica!L88</f>
        <v>0</v>
      </c>
      <c r="L82" s="43">
        <f>[5]Tablica!M88</f>
        <v>0.1</v>
      </c>
      <c r="M82" s="43">
        <f>[5]Tablica!N88</f>
        <v>0.1</v>
      </c>
      <c r="N82" s="43">
        <f>[5]Tablica!O88</f>
        <v>0.1</v>
      </c>
    </row>
    <row r="83" spans="1:14">
      <c r="A83" s="135" t="str">
        <f>[5]Tablica!B89</f>
        <v xml:space="preserve">      długoterminowe</v>
      </c>
      <c r="B83" s="136" t="str">
        <f>[5]Tablica!C89</f>
        <v>% PKB</v>
      </c>
      <c r="C83" s="43">
        <f>[5]Tablica!D89</f>
        <v>36.6</v>
      </c>
      <c r="D83" s="43">
        <f>[5]Tablica!E89</f>
        <v>38.4</v>
      </c>
      <c r="E83" s="43">
        <f>[5]Tablica!F89</f>
        <v>37.4</v>
      </c>
      <c r="F83" s="43">
        <f>[5]Tablica!G89</f>
        <v>37.200000000000003</v>
      </c>
      <c r="G83" s="43">
        <f>[5]Tablica!H89</f>
        <v>39.6</v>
      </c>
      <c r="H83" s="43">
        <f>[5]Tablica!I89</f>
        <v>43.4</v>
      </c>
      <c r="I83" s="43">
        <f>[5]Tablica!J89</f>
        <v>44.2</v>
      </c>
      <c r="J83" s="43">
        <f>[5]Tablica!K89</f>
        <v>44.2</v>
      </c>
      <c r="K83" s="43">
        <f>[5]Tablica!L89</f>
        <v>45.8</v>
      </c>
      <c r="L83" s="43">
        <f>[5]Tablica!M89</f>
        <v>39.299999999999997</v>
      </c>
      <c r="M83" s="43">
        <f>[5]Tablica!N89</f>
        <v>39.6</v>
      </c>
      <c r="N83" s="43">
        <f>[5]Tablica!O89</f>
        <v>43.1</v>
      </c>
    </row>
    <row r="84" spans="1:14">
      <c r="A84" s="135" t="str">
        <f>[5]Tablica!B90</f>
        <v>Pożyczki</v>
      </c>
      <c r="B84" s="136" t="str">
        <f>[5]Tablica!C90</f>
        <v>% PKB</v>
      </c>
      <c r="C84" s="43">
        <f>[5]Tablica!D90</f>
        <v>7.5</v>
      </c>
      <c r="D84" s="43">
        <f>[5]Tablica!E90</f>
        <v>6.4</v>
      </c>
      <c r="E84" s="43">
        <f>[5]Tablica!F90</f>
        <v>5.0999999999999996</v>
      </c>
      <c r="F84" s="43">
        <f>[5]Tablica!G90</f>
        <v>5.3</v>
      </c>
      <c r="G84" s="43">
        <f>[5]Tablica!H90</f>
        <v>6.7</v>
      </c>
      <c r="H84" s="43">
        <f>[5]Tablica!I90</f>
        <v>7.9</v>
      </c>
      <c r="I84" s="43">
        <f>[5]Tablica!J90</f>
        <v>9.1</v>
      </c>
      <c r="J84" s="43">
        <f>[5]Tablica!K90</f>
        <v>9.1999999999999993</v>
      </c>
      <c r="K84" s="43">
        <f>[5]Tablica!L90</f>
        <v>9.9</v>
      </c>
      <c r="L84" s="43">
        <f>[5]Tablica!M90</f>
        <v>10.9</v>
      </c>
      <c r="M84" s="43">
        <f>[5]Tablica!N90</f>
        <v>11.1</v>
      </c>
      <c r="N84" s="43">
        <f>[5]Tablica!O90</f>
        <v>10.9</v>
      </c>
    </row>
    <row r="85" spans="1:14">
      <c r="A85" s="135" t="str">
        <f>[5]Tablica!B91</f>
        <v xml:space="preserve">      krótkoterminowe</v>
      </c>
      <c r="B85" s="136" t="str">
        <f>[5]Tablica!C91</f>
        <v>% PKB</v>
      </c>
      <c r="C85" s="43">
        <f>[5]Tablica!D91</f>
        <v>0.9</v>
      </c>
      <c r="D85" s="43">
        <f>[5]Tablica!E91</f>
        <v>0.4</v>
      </c>
      <c r="E85" s="43">
        <f>[5]Tablica!F91</f>
        <v>0</v>
      </c>
      <c r="F85" s="43">
        <f>[5]Tablica!G91</f>
        <v>0.1</v>
      </c>
      <c r="G85" s="43">
        <f>[5]Tablica!H91</f>
        <v>0.4</v>
      </c>
      <c r="H85" s="43">
        <f>[5]Tablica!I91</f>
        <v>0.1</v>
      </c>
      <c r="I85" s="43">
        <f>[5]Tablica!J91</f>
        <v>0.1</v>
      </c>
      <c r="J85" s="43">
        <f>[5]Tablica!K91</f>
        <v>0.1</v>
      </c>
      <c r="K85" s="43">
        <f>[5]Tablica!L91</f>
        <v>0.1</v>
      </c>
      <c r="L85" s="43">
        <f>[5]Tablica!M91</f>
        <v>0.1</v>
      </c>
      <c r="M85" s="43">
        <f>[5]Tablica!N91</f>
        <v>0.1</v>
      </c>
      <c r="N85" s="43">
        <f>[5]Tablica!O91</f>
        <v>0.1</v>
      </c>
    </row>
    <row r="86" spans="1:14">
      <c r="A86" s="138" t="str">
        <f>[5]Tablica!B92</f>
        <v xml:space="preserve">      długoterminowe</v>
      </c>
      <c r="B86" s="139" t="str">
        <f>[5]Tablica!C92</f>
        <v>% PKB</v>
      </c>
      <c r="C86" s="55">
        <f>[5]Tablica!D92</f>
        <v>6.7</v>
      </c>
      <c r="D86" s="55">
        <f>[5]Tablica!E92</f>
        <v>6</v>
      </c>
      <c r="E86" s="55">
        <f>[5]Tablica!F92</f>
        <v>5</v>
      </c>
      <c r="F86" s="55">
        <f>[5]Tablica!G92</f>
        <v>5.2</v>
      </c>
      <c r="G86" s="55">
        <f>[5]Tablica!H92</f>
        <v>6.4</v>
      </c>
      <c r="H86" s="55">
        <f>[5]Tablica!I92</f>
        <v>7.9</v>
      </c>
      <c r="I86" s="55">
        <f>[5]Tablica!J92</f>
        <v>9.1</v>
      </c>
      <c r="J86" s="55">
        <f>[5]Tablica!K92</f>
        <v>9.1</v>
      </c>
      <c r="K86" s="55">
        <f>[5]Tablica!L92</f>
        <v>9.8000000000000007</v>
      </c>
      <c r="L86" s="55">
        <f>[5]Tablica!M92</f>
        <v>10.8</v>
      </c>
      <c r="M86" s="55">
        <f>[5]Tablica!N92</f>
        <v>11</v>
      </c>
      <c r="N86" s="55">
        <f>[5]Tablica!O92</f>
        <v>10.9</v>
      </c>
    </row>
    <row r="87" spans="1:14" ht="15">
      <c r="A87" s="231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</row>
    <row r="88" spans="1:14">
      <c r="A88" s="228" t="str">
        <f>[5]Tablica!B94</f>
        <v>ZADŁUŻENIE SEKTORA INSTYTUCJI RZĄDOWYCH I SAMORZĄDOWYCH WG PODSEKTORÓW</v>
      </c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</row>
    <row r="89" spans="1:14">
      <c r="A89" s="34"/>
      <c r="B89" s="132" t="str">
        <f>[5]Tablica!C95</f>
        <v>jedn.</v>
      </c>
      <c r="C89" s="72">
        <f>[5]Tablica!D95</f>
        <v>38353</v>
      </c>
      <c r="D89" s="72">
        <f>[5]Tablica!E95</f>
        <v>38718</v>
      </c>
      <c r="E89" s="72">
        <f>[5]Tablica!F95</f>
        <v>39083</v>
      </c>
      <c r="F89" s="72">
        <f>[5]Tablica!G95</f>
        <v>39448</v>
      </c>
      <c r="G89" s="72">
        <f>[5]Tablica!H95</f>
        <v>39814</v>
      </c>
      <c r="H89" s="72">
        <f>[5]Tablica!I95</f>
        <v>40179</v>
      </c>
      <c r="I89" s="72">
        <f>[5]Tablica!J95</f>
        <v>40544</v>
      </c>
      <c r="J89" s="72">
        <f>[5]Tablica!K95</f>
        <v>40909</v>
      </c>
      <c r="K89" s="72">
        <f>[5]Tablica!L95</f>
        <v>41275</v>
      </c>
      <c r="L89" s="72">
        <f>[5]Tablica!M95</f>
        <v>41640</v>
      </c>
      <c r="M89" s="72">
        <f>[5]Tablica!N95</f>
        <v>42005</v>
      </c>
      <c r="N89" s="72">
        <f>[5]Tablica!O95</f>
        <v>42370</v>
      </c>
    </row>
    <row r="90" spans="1:14" ht="24">
      <c r="A90" s="133" t="str">
        <f>[5]Tablica!B96</f>
        <v>Zadłużenie sektora instytucji rządowych i samorządowych</v>
      </c>
      <c r="B90" s="134" t="str">
        <f>[5]Tablica!C96</f>
        <v>% PKB</v>
      </c>
      <c r="C90" s="39">
        <f>[5]Tablica!D96</f>
        <v>46.4</v>
      </c>
      <c r="D90" s="39">
        <f>[5]Tablica!E96</f>
        <v>46.9</v>
      </c>
      <c r="E90" s="39">
        <f>[5]Tablica!F96</f>
        <v>44.2</v>
      </c>
      <c r="F90" s="39">
        <f>[5]Tablica!G96</f>
        <v>46.3</v>
      </c>
      <c r="G90" s="39">
        <f>[5]Tablica!H96</f>
        <v>49.4</v>
      </c>
      <c r="H90" s="39">
        <f>[5]Tablica!I96</f>
        <v>53.1</v>
      </c>
      <c r="I90" s="39">
        <f>[5]Tablica!J96</f>
        <v>54.1</v>
      </c>
      <c r="J90" s="39">
        <f>[5]Tablica!K96</f>
        <v>53.7</v>
      </c>
      <c r="K90" s="39">
        <f>[5]Tablica!L96</f>
        <v>55.7</v>
      </c>
      <c r="L90" s="39">
        <f>[5]Tablica!M96</f>
        <v>50.2</v>
      </c>
      <c r="M90" s="39">
        <f>[5]Tablica!N96</f>
        <v>51.1</v>
      </c>
      <c r="N90" s="39">
        <f>[5]Tablica!O96</f>
        <v>54.4</v>
      </c>
    </row>
    <row r="91" spans="1:14">
      <c r="A91" s="135" t="str">
        <f>[5]Tablica!B97</f>
        <v>Dług sektora rządowego</v>
      </c>
      <c r="B91" s="136" t="str">
        <f>[5]Tablica!C97</f>
        <v>% PKB</v>
      </c>
      <c r="C91" s="43">
        <f>[5]Tablica!D97</f>
        <v>44</v>
      </c>
      <c r="D91" s="43">
        <f>[5]Tablica!E97</f>
        <v>44.7</v>
      </c>
      <c r="E91" s="43">
        <f>[5]Tablica!F97</f>
        <v>42.4</v>
      </c>
      <c r="F91" s="43">
        <f>[5]Tablica!G97</f>
        <v>44.5</v>
      </c>
      <c r="G91" s="43">
        <f>[5]Tablica!H97</f>
        <v>46.8</v>
      </c>
      <c r="H91" s="43">
        <f>[5]Tablica!I97</f>
        <v>50.1</v>
      </c>
      <c r="I91" s="43">
        <f>[5]Tablica!J97</f>
        <v>51.3</v>
      </c>
      <c r="J91" s="43">
        <f>[5]Tablica!K97</f>
        <v>51</v>
      </c>
      <c r="K91" s="43">
        <f>[5]Tablica!L97</f>
        <v>53.1</v>
      </c>
      <c r="L91" s="43">
        <f>[5]Tablica!M97</f>
        <v>48.2</v>
      </c>
      <c r="M91" s="43">
        <f>[5]Tablica!N97</f>
        <v>49.2</v>
      </c>
      <c r="N91" s="43">
        <f>[5]Tablica!O97</f>
        <v>52.8</v>
      </c>
    </row>
    <row r="92" spans="1:14">
      <c r="A92" s="135" t="str">
        <f>[5]Tablica!B98</f>
        <v>Dług sektora samorządowego</v>
      </c>
      <c r="B92" s="136" t="str">
        <f>[5]Tablica!C98</f>
        <v>% PKB</v>
      </c>
      <c r="C92" s="43">
        <f>[5]Tablica!D98</f>
        <v>2.1</v>
      </c>
      <c r="D92" s="43">
        <f>[5]Tablica!E98</f>
        <v>2.4</v>
      </c>
      <c r="E92" s="43">
        <f>[5]Tablica!F98</f>
        <v>2.2000000000000002</v>
      </c>
      <c r="F92" s="43">
        <f>[5]Tablica!G98</f>
        <v>2.2999999999999998</v>
      </c>
      <c r="G92" s="43">
        <f>[5]Tablica!H98</f>
        <v>3</v>
      </c>
      <c r="H92" s="43">
        <f>[5]Tablica!I98</f>
        <v>3.8</v>
      </c>
      <c r="I92" s="43">
        <f>[5]Tablica!J98</f>
        <v>4.2</v>
      </c>
      <c r="J92" s="43">
        <f>[5]Tablica!K98</f>
        <v>4.2</v>
      </c>
      <c r="K92" s="43">
        <f>[5]Tablica!L98</f>
        <v>4.3</v>
      </c>
      <c r="L92" s="43">
        <f>[5]Tablica!M98</f>
        <v>4.3</v>
      </c>
      <c r="M92" s="43">
        <f>[5]Tablica!N98</f>
        <v>4.2</v>
      </c>
      <c r="N92" s="43">
        <f>[5]Tablica!O98</f>
        <v>4</v>
      </c>
    </row>
    <row r="93" spans="1:14">
      <c r="A93" s="138" t="str">
        <f>[5]Tablica!B99</f>
        <v>Dług sektora ubezpieczeń</v>
      </c>
      <c r="B93" s="139" t="str">
        <f>[5]Tablica!C99</f>
        <v>% PKB</v>
      </c>
      <c r="C93" s="55">
        <f>[5]Tablica!D99</f>
        <v>0.8</v>
      </c>
      <c r="D93" s="55">
        <f>[5]Tablica!E99</f>
        <v>0.4</v>
      </c>
      <c r="E93" s="55">
        <f>[5]Tablica!F99</f>
        <v>0</v>
      </c>
      <c r="F93" s="55">
        <f>[5]Tablica!G99</f>
        <v>0</v>
      </c>
      <c r="G93" s="55">
        <f>[5]Tablica!H99</f>
        <v>0.7</v>
      </c>
      <c r="H93" s="55">
        <f>[5]Tablica!I99</f>
        <v>0.8</v>
      </c>
      <c r="I93" s="55">
        <f>[5]Tablica!J99</f>
        <v>1.1000000000000001</v>
      </c>
      <c r="J93" s="55">
        <f>[5]Tablica!K99</f>
        <v>1.2</v>
      </c>
      <c r="K93" s="55">
        <f>[5]Tablica!L99</f>
        <v>1.9</v>
      </c>
      <c r="L93" s="55">
        <f>[5]Tablica!M99</f>
        <v>2.2999999999999998</v>
      </c>
      <c r="M93" s="55">
        <f>[5]Tablica!N99</f>
        <v>2.5</v>
      </c>
      <c r="N93" s="55">
        <f>[5]Tablica!O99</f>
        <v>2.5</v>
      </c>
    </row>
    <row r="94" spans="1:14">
      <c r="A94" s="30"/>
      <c r="B94" s="31"/>
      <c r="C94" s="32"/>
      <c r="D94" s="32"/>
      <c r="E94" s="32"/>
      <c r="F94" s="33"/>
      <c r="G94" s="33"/>
      <c r="H94" s="33"/>
      <c r="I94" s="33"/>
      <c r="J94" s="33"/>
      <c r="K94" s="33"/>
      <c r="L94" s="33"/>
      <c r="M94" s="33"/>
      <c r="N94" s="33"/>
    </row>
    <row r="95" spans="1:14">
      <c r="A95" s="228" t="str">
        <f>[5]Tablica!B101</f>
        <v>ZADŁUŻENIE SEKTORA INSTYTUCJI RZĄDOWYCH I SAMORZĄDOWYCH WG INSTRUMENTÓW</v>
      </c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</row>
    <row r="96" spans="1:14">
      <c r="A96" s="34"/>
      <c r="B96" s="132" t="str">
        <f>[5]Tablica!C102</f>
        <v>jedn.</v>
      </c>
      <c r="C96" s="72" t="str">
        <f>[5]Tablica!D102</f>
        <v>2005 - 2004</v>
      </c>
      <c r="D96" s="72" t="str">
        <f>[5]Tablica!E102</f>
        <v>2006 - 2005</v>
      </c>
      <c r="E96" s="72" t="str">
        <f>[5]Tablica!F102</f>
        <v>2007 - 2006</v>
      </c>
      <c r="F96" s="72" t="str">
        <f>[5]Tablica!G102</f>
        <v>2008 - 2007</v>
      </c>
      <c r="G96" s="72" t="str">
        <f>[5]Tablica!H102</f>
        <v>2009 - 2008</v>
      </c>
      <c r="H96" s="72" t="str">
        <f>[5]Tablica!I102</f>
        <v>2010 - 2009</v>
      </c>
      <c r="I96" s="72" t="str">
        <f>[5]Tablica!J102</f>
        <v>2011 - 2010</v>
      </c>
      <c r="J96" s="72" t="str">
        <f>[5]Tablica!K102</f>
        <v>2012 - 2011</v>
      </c>
      <c r="K96" s="72" t="str">
        <f>[5]Tablica!L102</f>
        <v>2013 - 2012</v>
      </c>
      <c r="L96" s="72" t="str">
        <f>[5]Tablica!M102</f>
        <v>2014 - 2013</v>
      </c>
      <c r="M96" s="72" t="str">
        <f>[5]Tablica!N102</f>
        <v>2015 - 2014</v>
      </c>
      <c r="N96" s="72" t="str">
        <f>[5]Tablica!O102</f>
        <v>2016 - 2015</v>
      </c>
    </row>
    <row r="97" spans="1:14" ht="24">
      <c r="A97" s="133" t="str">
        <f>[5]Tablica!B103</f>
        <v>Zadłużenie sektora instytucji rządowych i samorządowych</v>
      </c>
      <c r="B97" s="134" t="str">
        <f>[5]Tablica!C103</f>
        <v>mld zł</v>
      </c>
      <c r="C97" s="39">
        <f>[5]Tablica!D103</f>
        <v>39.703000000000031</v>
      </c>
      <c r="D97" s="39">
        <f>[5]Tablica!E103</f>
        <v>42.27600000000001</v>
      </c>
      <c r="E97" s="39">
        <f>[5]Tablica!F103</f>
        <v>22.138999999999953</v>
      </c>
      <c r="F97" s="39">
        <f>[5]Tablica!G103</f>
        <v>70.980000000000018</v>
      </c>
      <c r="G97" s="39">
        <f>[5]Tablica!H103</f>
        <v>82.947999999999979</v>
      </c>
      <c r="H97" s="39">
        <f>[5]Tablica!I103</f>
        <v>89.516000000000076</v>
      </c>
      <c r="I97" s="39">
        <f>[5]Tablica!J103</f>
        <v>79.861999999999966</v>
      </c>
      <c r="J97" s="39">
        <f>[5]Tablica!K103</f>
        <v>27.379000000000019</v>
      </c>
      <c r="K97" s="39">
        <f>[5]Tablica!L103</f>
        <v>47.669999999999959</v>
      </c>
      <c r="L97" s="39">
        <f>[5]Tablica!M103</f>
        <v>-58.79200000000003</v>
      </c>
      <c r="M97" s="39">
        <f>[5]Tablica!N103</f>
        <v>55.613000000000056</v>
      </c>
      <c r="N97" s="39">
        <f>[5]Tablica!O103</f>
        <v>86.706000000000017</v>
      </c>
    </row>
    <row r="98" spans="1:14">
      <c r="A98" s="135" t="str">
        <f>[5]Tablica!B104</f>
        <v>Gotówka i depozyty</v>
      </c>
      <c r="B98" s="136" t="str">
        <f>[5]Tablica!C104</f>
        <v>mld zł</v>
      </c>
      <c r="C98" s="43">
        <f>[5]Tablica!D104</f>
        <v>-3.5000000000000003E-2</v>
      </c>
      <c r="D98" s="43">
        <f>[5]Tablica!E104</f>
        <v>-2E-3</v>
      </c>
      <c r="E98" s="43">
        <f>[5]Tablica!F104</f>
        <v>-4.0000000000000001E-3</v>
      </c>
      <c r="F98" s="43">
        <f>[5]Tablica!G104</f>
        <v>0</v>
      </c>
      <c r="G98" s="43">
        <f>[5]Tablica!H104</f>
        <v>0</v>
      </c>
      <c r="H98" s="43">
        <f>[5]Tablica!I104</f>
        <v>0</v>
      </c>
      <c r="I98" s="43">
        <f>[5]Tablica!J104</f>
        <v>0</v>
      </c>
      <c r="J98" s="43">
        <f>[5]Tablica!K104</f>
        <v>0</v>
      </c>
      <c r="K98" s="43">
        <f>[5]Tablica!L104</f>
        <v>0</v>
      </c>
      <c r="L98" s="43">
        <f>[5]Tablica!M104</f>
        <v>0.39100000000000001</v>
      </c>
      <c r="M98" s="43">
        <f>[5]Tablica!N104</f>
        <v>3.851</v>
      </c>
      <c r="N98" s="43">
        <f>[5]Tablica!O104</f>
        <v>-0.15800000000000036</v>
      </c>
    </row>
    <row r="99" spans="1:14">
      <c r="A99" s="137" t="str">
        <f>[5]Tablica!B105</f>
        <v>Papiery wart. inne niż akcje, bez instr. pochodnych</v>
      </c>
      <c r="B99" s="136" t="str">
        <f>[5]Tablica!C105</f>
        <v>mld zł</v>
      </c>
      <c r="C99" s="43">
        <f>[5]Tablica!D105</f>
        <v>63.579999999999984</v>
      </c>
      <c r="D99" s="43">
        <f>[5]Tablica!E105</f>
        <v>48.146999999999991</v>
      </c>
      <c r="E99" s="43">
        <f>[5]Tablica!F105</f>
        <v>30.829999999999984</v>
      </c>
      <c r="F99" s="43">
        <f>[5]Tablica!G105</f>
        <v>63.562999999999988</v>
      </c>
      <c r="G99" s="43">
        <f>[5]Tablica!H105</f>
        <v>58.15300000000002</v>
      </c>
      <c r="H99" s="43">
        <f>[5]Tablica!I105</f>
        <v>67.361999999999966</v>
      </c>
      <c r="I99" s="43">
        <f>[5]Tablica!J105</f>
        <v>51.096000000000004</v>
      </c>
      <c r="J99" s="43">
        <f>[5]Tablica!K105</f>
        <v>20.80600000000004</v>
      </c>
      <c r="K99" s="43">
        <f>[5]Tablica!L105</f>
        <v>34.366999999999962</v>
      </c>
      <c r="L99" s="43">
        <f>[5]Tablica!M105</f>
        <v>-82.741999999999962</v>
      </c>
      <c r="M99" s="43">
        <f>[5]Tablica!N105</f>
        <v>38.518000000000029</v>
      </c>
      <c r="N99" s="43">
        <f>[5]Tablica!O105</f>
        <v>84.736999999999966</v>
      </c>
    </row>
    <row r="100" spans="1:14">
      <c r="A100" s="135" t="str">
        <f>[5]Tablica!B106</f>
        <v xml:space="preserve">      krótkoterminowe</v>
      </c>
      <c r="B100" s="136" t="str">
        <f>[5]Tablica!C106</f>
        <v>mld zł</v>
      </c>
      <c r="C100" s="43">
        <f>[5]Tablica!D106</f>
        <v>-22.66</v>
      </c>
      <c r="D100" s="43">
        <f>[5]Tablica!E106</f>
        <v>0.70300000000000296</v>
      </c>
      <c r="E100" s="43">
        <f>[5]Tablica!F106</f>
        <v>-2.5240000000000009</v>
      </c>
      <c r="F100" s="43">
        <f>[5]Tablica!G106</f>
        <v>28.907</v>
      </c>
      <c r="G100" s="43">
        <f>[5]Tablica!H106</f>
        <v>-7.3410000000000011</v>
      </c>
      <c r="H100" s="43">
        <f>[5]Tablica!I106</f>
        <v>-16.631</v>
      </c>
      <c r="I100" s="43">
        <f>[5]Tablica!J106</f>
        <v>-13.494</v>
      </c>
      <c r="J100" s="43">
        <f>[5]Tablica!K106</f>
        <v>-6.7859999999999996</v>
      </c>
      <c r="K100" s="43">
        <f>[5]Tablica!L106</f>
        <v>-5.1970000000000001</v>
      </c>
      <c r="L100" s="43">
        <f>[5]Tablica!M106</f>
        <v>1.41</v>
      </c>
      <c r="M100" s="43">
        <f>[5]Tablica!N106</f>
        <v>1.149</v>
      </c>
      <c r="N100" s="43">
        <f>[5]Tablica!O106</f>
        <v>-0.28799999999999981</v>
      </c>
    </row>
    <row r="101" spans="1:14">
      <c r="A101" s="135" t="str">
        <f>[5]Tablica!B107</f>
        <v xml:space="preserve">      długoterminowe</v>
      </c>
      <c r="B101" s="136" t="str">
        <f>[5]Tablica!C107</f>
        <v>mld zł</v>
      </c>
      <c r="C101" s="43">
        <f>[5]Tablica!D107</f>
        <v>86.240000000000009</v>
      </c>
      <c r="D101" s="43">
        <f>[5]Tablica!E107</f>
        <v>47.444000000000017</v>
      </c>
      <c r="E101" s="43">
        <f>[5]Tablica!F107</f>
        <v>33.353999999999985</v>
      </c>
      <c r="F101" s="43">
        <f>[5]Tablica!G107</f>
        <v>34.656000000000006</v>
      </c>
      <c r="G101" s="43">
        <f>[5]Tablica!H107</f>
        <v>65.493999999999971</v>
      </c>
      <c r="H101" s="43">
        <f>[5]Tablica!I107</f>
        <v>83.993000000000052</v>
      </c>
      <c r="I101" s="43">
        <f>[5]Tablica!J107</f>
        <v>64.590000000000032</v>
      </c>
      <c r="J101" s="43">
        <f>[5]Tablica!K107</f>
        <v>27.591999999999985</v>
      </c>
      <c r="K101" s="43">
        <f>[5]Tablica!L107</f>
        <v>39.563999999999965</v>
      </c>
      <c r="L101" s="43">
        <f>[5]Tablica!M107</f>
        <v>-84.152000000000044</v>
      </c>
      <c r="M101" s="43">
        <f>[5]Tablica!N107</f>
        <v>37.369000000000028</v>
      </c>
      <c r="N101" s="43">
        <f>[5]Tablica!O107</f>
        <v>85.024999999999977</v>
      </c>
    </row>
    <row r="102" spans="1:14">
      <c r="A102" s="135" t="str">
        <f>[5]Tablica!B108</f>
        <v>Pożyczki</v>
      </c>
      <c r="B102" s="136" t="str">
        <f>[5]Tablica!C108</f>
        <v>mld zł</v>
      </c>
      <c r="C102" s="43">
        <f>[5]Tablica!D108</f>
        <v>-23.841999999999999</v>
      </c>
      <c r="D102" s="43">
        <f>[5]Tablica!E108</f>
        <v>-5.8689999999999998</v>
      </c>
      <c r="E102" s="43">
        <f>[5]Tablica!F108</f>
        <v>-8.6869999999999976</v>
      </c>
      <c r="F102" s="43">
        <f>[5]Tablica!G108</f>
        <v>7.4170000000000016</v>
      </c>
      <c r="G102" s="43">
        <f>[5]Tablica!H108</f>
        <v>24.795000000000002</v>
      </c>
      <c r="H102" s="43">
        <f>[5]Tablica!I108</f>
        <v>22.153999999999996</v>
      </c>
      <c r="I102" s="43">
        <f>[5]Tablica!J108</f>
        <v>28.766000000000005</v>
      </c>
      <c r="J102" s="43">
        <f>[5]Tablica!K108</f>
        <v>6.5729999999999791</v>
      </c>
      <c r="K102" s="43">
        <f>[5]Tablica!L108</f>
        <v>13.303000000000026</v>
      </c>
      <c r="L102" s="43">
        <f>[5]Tablica!M108</f>
        <v>23.558999999999997</v>
      </c>
      <c r="M102" s="43">
        <f>[5]Tablica!N108</f>
        <v>13.244</v>
      </c>
      <c r="N102" s="43">
        <f>[5]Tablica!O108</f>
        <v>2.1269999999999811</v>
      </c>
    </row>
    <row r="103" spans="1:14">
      <c r="A103" s="135" t="str">
        <f>[5]Tablica!B109</f>
        <v xml:space="preserve">      krótkoterminowe</v>
      </c>
      <c r="B103" s="136" t="str">
        <f>[5]Tablica!C109</f>
        <v>mld zł</v>
      </c>
      <c r="C103" s="43">
        <f>[5]Tablica!D109</f>
        <v>-1.5619999999999994</v>
      </c>
      <c r="D103" s="43">
        <f>[5]Tablica!E109</f>
        <v>-3.8879999999999999</v>
      </c>
      <c r="E103" s="43">
        <f>[5]Tablica!F109</f>
        <v>-4.1479999999999997</v>
      </c>
      <c r="F103" s="43">
        <f>[5]Tablica!G109</f>
        <v>0.27999999999999992</v>
      </c>
      <c r="G103" s="43">
        <f>[5]Tablica!H109</f>
        <v>4.0180000000000007</v>
      </c>
      <c r="H103" s="43">
        <f>[5]Tablica!I109</f>
        <v>-4.0060000000000002</v>
      </c>
      <c r="I103" s="43">
        <f>[5]Tablica!J109</f>
        <v>9.000000000000008E-2</v>
      </c>
      <c r="J103" s="43">
        <f>[5]Tablica!K109</f>
        <v>0.20699999999999996</v>
      </c>
      <c r="K103" s="43">
        <f>[5]Tablica!L109</f>
        <v>-0.10099999999999998</v>
      </c>
      <c r="L103" s="43">
        <f>[5]Tablica!M109</f>
        <v>0.27299999999999991</v>
      </c>
      <c r="M103" s="43">
        <f>[5]Tablica!N109</f>
        <v>1.2600000000000002</v>
      </c>
      <c r="N103" s="43">
        <f>[5]Tablica!O109</f>
        <v>-1.3570000000000002</v>
      </c>
    </row>
    <row r="104" spans="1:14">
      <c r="A104" s="138" t="str">
        <f>[5]Tablica!B110</f>
        <v xml:space="preserve">      długoterminowe</v>
      </c>
      <c r="B104" s="139" t="str">
        <f>[5]Tablica!C110</f>
        <v>mld zł</v>
      </c>
      <c r="C104" s="55">
        <f>[5]Tablica!D110</f>
        <v>-22.28</v>
      </c>
      <c r="D104" s="55">
        <f>[5]Tablica!E110</f>
        <v>-1.9809999999999945</v>
      </c>
      <c r="E104" s="55">
        <f>[5]Tablica!F110</f>
        <v>-4.5390000000000015</v>
      </c>
      <c r="F104" s="55">
        <f>[5]Tablica!G110</f>
        <v>7.1370000000000005</v>
      </c>
      <c r="G104" s="55">
        <f>[5]Tablica!H110</f>
        <v>20.777000000000001</v>
      </c>
      <c r="H104" s="55">
        <f>[5]Tablica!I110</f>
        <v>26.159999999999997</v>
      </c>
      <c r="I104" s="55">
        <f>[5]Tablica!J110</f>
        <v>28.676000000000002</v>
      </c>
      <c r="J104" s="55">
        <f>[5]Tablica!K110</f>
        <v>6.3659999999999854</v>
      </c>
      <c r="K104" s="55">
        <f>[5]Tablica!L110</f>
        <v>13.404000000000025</v>
      </c>
      <c r="L104" s="55">
        <f>[5]Tablica!M110</f>
        <v>23.286000000000001</v>
      </c>
      <c r="M104" s="55">
        <f>[5]Tablica!N110</f>
        <v>11.98399999999998</v>
      </c>
      <c r="N104" s="55">
        <f>[5]Tablica!O110</f>
        <v>3.4840000000000089</v>
      </c>
    </row>
    <row r="105" spans="1:14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1:14">
      <c r="A106" s="228" t="str">
        <f>[5]Tablica!B112</f>
        <v>ZADŁUŻENIE SEKTORA INSTYTUCJI RZĄDOWYCH I SAMORZĄDOWYCH WG PODSEKTORÓW</v>
      </c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</row>
    <row r="107" spans="1:14">
      <c r="A107" s="34"/>
      <c r="B107" s="132" t="str">
        <f>[5]Tablica!C113</f>
        <v>jedn.</v>
      </c>
      <c r="C107" s="72" t="str">
        <f>[5]Tablica!D113</f>
        <v>2005 - 2004</v>
      </c>
      <c r="D107" s="72" t="str">
        <f>[5]Tablica!E113</f>
        <v>2006 - 2005</v>
      </c>
      <c r="E107" s="72" t="str">
        <f>[5]Tablica!F113</f>
        <v>2007 - 2006</v>
      </c>
      <c r="F107" s="72" t="str">
        <f>[5]Tablica!G113</f>
        <v>2008 - 2007</v>
      </c>
      <c r="G107" s="72" t="str">
        <f>[5]Tablica!H113</f>
        <v>2009 - 2008</v>
      </c>
      <c r="H107" s="72" t="str">
        <f>[5]Tablica!I113</f>
        <v>2010 - 2009</v>
      </c>
      <c r="I107" s="72" t="str">
        <f>[5]Tablica!J113</f>
        <v>2011 - 2010</v>
      </c>
      <c r="J107" s="72" t="str">
        <f>[5]Tablica!K113</f>
        <v>2012 - 2011</v>
      </c>
      <c r="K107" s="72" t="str">
        <f>[5]Tablica!L113</f>
        <v>2013 - 2012</v>
      </c>
      <c r="L107" s="72" t="str">
        <f>[5]Tablica!M113</f>
        <v>2014 - 2013</v>
      </c>
      <c r="M107" s="72" t="str">
        <f>[5]Tablica!N113</f>
        <v>2015 - 2014</v>
      </c>
      <c r="N107" s="72" t="str">
        <f>[5]Tablica!O113</f>
        <v>2016 - 2015</v>
      </c>
    </row>
    <row r="108" spans="1:14" ht="24">
      <c r="A108" s="133" t="str">
        <f>[5]Tablica!B114</f>
        <v>Zadłużenie sektora instytucji rządowych i samorządowych</v>
      </c>
      <c r="B108" s="134" t="str">
        <f>[5]Tablica!C114</f>
        <v>mld zł</v>
      </c>
      <c r="C108" s="142">
        <f>[5]Tablica!D114</f>
        <v>39.703000000000031</v>
      </c>
      <c r="D108" s="142">
        <f>[5]Tablica!E114</f>
        <v>42.27600000000001</v>
      </c>
      <c r="E108" s="142">
        <f>[5]Tablica!F114</f>
        <v>22.138999999999953</v>
      </c>
      <c r="F108" s="142">
        <f>[5]Tablica!G114</f>
        <v>70.980000000000018</v>
      </c>
      <c r="G108" s="142">
        <f>[5]Tablica!H114</f>
        <v>82.947999999999979</v>
      </c>
      <c r="H108" s="142">
        <f>[5]Tablica!I114</f>
        <v>89.516000000000076</v>
      </c>
      <c r="I108" s="142">
        <f>[5]Tablica!J114</f>
        <v>79.861999999999966</v>
      </c>
      <c r="J108" s="142">
        <f>[5]Tablica!K114</f>
        <v>27.379000000000019</v>
      </c>
      <c r="K108" s="142">
        <f>[5]Tablica!L114</f>
        <v>47.669999999999959</v>
      </c>
      <c r="L108" s="142">
        <f>[5]Tablica!M114</f>
        <v>-58.79200000000003</v>
      </c>
      <c r="M108" s="142">
        <f>[5]Tablica!N114</f>
        <v>55.613000000000056</v>
      </c>
      <c r="N108" s="142">
        <f>[5]Tablica!O114</f>
        <v>86.706000000000017</v>
      </c>
    </row>
    <row r="109" spans="1:14">
      <c r="A109" s="135" t="str">
        <f>[5]Tablica!B115</f>
        <v>Dług sektora rządowego</v>
      </c>
      <c r="B109" s="136" t="str">
        <f>[5]Tablica!C115</f>
        <v>mld zł</v>
      </c>
      <c r="C109" s="140">
        <f>[5]Tablica!D115</f>
        <v>38.712000000000046</v>
      </c>
      <c r="D109" s="140">
        <f>[5]Tablica!E115</f>
        <v>42.420999999999992</v>
      </c>
      <c r="E109" s="140">
        <f>[5]Tablica!F115</f>
        <v>25.447000000000003</v>
      </c>
      <c r="F109" s="140">
        <f>[5]Tablica!G115</f>
        <v>68.507000000000005</v>
      </c>
      <c r="G109" s="140">
        <f>[5]Tablica!H115</f>
        <v>70.211999999999989</v>
      </c>
      <c r="H109" s="140">
        <f>[5]Tablica!I115</f>
        <v>81.114000000000033</v>
      </c>
      <c r="I109" s="140">
        <f>[5]Tablica!J115</f>
        <v>79.819999999999936</v>
      </c>
      <c r="J109" s="140">
        <f>[5]Tablica!K115</f>
        <v>28.260999999999967</v>
      </c>
      <c r="K109" s="140">
        <f>[5]Tablica!L115</f>
        <v>48.003000000000043</v>
      </c>
      <c r="L109" s="140">
        <f>[5]Tablica!M115</f>
        <v>-50.284999999999968</v>
      </c>
      <c r="M109" s="140">
        <f>[5]Tablica!N115</f>
        <v>56.446000000000026</v>
      </c>
      <c r="N109" s="140">
        <f>[5]Tablica!O115</f>
        <v>92.363999999999919</v>
      </c>
    </row>
    <row r="110" spans="1:14">
      <c r="A110" s="135" t="str">
        <f>[5]Tablica!B116</f>
        <v>Dług sektora samorządowego</v>
      </c>
      <c r="B110" s="136" t="str">
        <f>[5]Tablica!C116</f>
        <v>mld zł</v>
      </c>
      <c r="C110" s="140">
        <f>[5]Tablica!D116</f>
        <v>3.5600000000000023</v>
      </c>
      <c r="D110" s="140">
        <f>[5]Tablica!E116</f>
        <v>4.8189999999999991</v>
      </c>
      <c r="E110" s="140">
        <f>[5]Tablica!F116</f>
        <v>0.75300000000000011</v>
      </c>
      <c r="F110" s="140">
        <f>[5]Tablica!G116</f>
        <v>3.0670000000000002</v>
      </c>
      <c r="G110" s="140">
        <f>[5]Tablica!H116</f>
        <v>11.395</v>
      </c>
      <c r="H110" s="140">
        <f>[5]Tablica!I116</f>
        <v>14.512</v>
      </c>
      <c r="I110" s="140">
        <f>[5]Tablica!J116</f>
        <v>10.297000000000004</v>
      </c>
      <c r="J110" s="140">
        <f>[5]Tablica!K116</f>
        <v>3.2950000000000017</v>
      </c>
      <c r="K110" s="140">
        <f>[5]Tablica!L116</f>
        <v>2.1219999999999999</v>
      </c>
      <c r="L110" s="140">
        <f>[5]Tablica!M116</f>
        <v>3.6239999999999952</v>
      </c>
      <c r="M110" s="140">
        <f>[5]Tablica!N116</f>
        <v>1.0510000000000019</v>
      </c>
      <c r="N110" s="140">
        <f>[5]Tablica!O116</f>
        <v>-2.328000000000003</v>
      </c>
    </row>
    <row r="111" spans="1:14">
      <c r="A111" s="138" t="str">
        <f>[5]Tablica!B117</f>
        <v>Dług sektora ubezpieczeń</v>
      </c>
      <c r="B111" s="139" t="str">
        <f>[5]Tablica!C117</f>
        <v>mld zł</v>
      </c>
      <c r="C111" s="143">
        <f>[5]Tablica!D117</f>
        <v>-1.3769999999999989</v>
      </c>
      <c r="D111" s="143">
        <f>[5]Tablica!E117</f>
        <v>-3.9800000000000004</v>
      </c>
      <c r="E111" s="143">
        <f>[5]Tablica!F117</f>
        <v>-4.2910000000000004</v>
      </c>
      <c r="F111" s="143">
        <f>[5]Tablica!G117</f>
        <v>0</v>
      </c>
      <c r="G111" s="143">
        <f>[5]Tablica!H117</f>
        <v>9.4600000000000009</v>
      </c>
      <c r="H111" s="143">
        <f>[5]Tablica!I117</f>
        <v>1.4179999999999993</v>
      </c>
      <c r="I111" s="143">
        <f>[5]Tablica!J117</f>
        <v>5.843</v>
      </c>
      <c r="J111" s="143">
        <f>[5]Tablica!K117</f>
        <v>2.9969999999999999</v>
      </c>
      <c r="K111" s="143">
        <f>[5]Tablica!L117</f>
        <v>11.16</v>
      </c>
      <c r="L111" s="143">
        <f>[5]Tablica!M117</f>
        <v>8.9239999999999995</v>
      </c>
      <c r="M111" s="143">
        <f>[5]Tablica!N117</f>
        <v>5.5240000000000009</v>
      </c>
      <c r="N111" s="143">
        <f>[5]Tablica!O117</f>
        <v>1</v>
      </c>
    </row>
    <row r="112" spans="1:14">
      <c r="A112" s="56" t="str">
        <f>[5]Tablica!B118</f>
        <v>Źródło: Eurostat, obliczenia własne.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</row>
  </sheetData>
  <mergeCells count="16">
    <mergeCell ref="A87:N87"/>
    <mergeCell ref="A88:N88"/>
    <mergeCell ref="A95:N95"/>
    <mergeCell ref="A106:N106"/>
    <mergeCell ref="A39:N39"/>
    <mergeCell ref="A50:N50"/>
    <mergeCell ref="A57:M57"/>
    <mergeCell ref="A59:N59"/>
    <mergeCell ref="A70:N70"/>
    <mergeCell ref="A77:N77"/>
    <mergeCell ref="A32:N32"/>
    <mergeCell ref="A1:N1"/>
    <mergeCell ref="A3:N3"/>
    <mergeCell ref="A14:N14"/>
    <mergeCell ref="A21:N21"/>
    <mergeCell ref="A31:N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4</vt:i4>
      </vt:variant>
    </vt:vector>
  </HeadingPairs>
  <TitlesOfParts>
    <vt:vector size="15" baseType="lpstr">
      <vt:lpstr>spis tablic</vt:lpstr>
      <vt:lpstr>Tab. 1</vt:lpstr>
      <vt:lpstr>Tab. 2-4</vt:lpstr>
      <vt:lpstr>Tab. 5</vt:lpstr>
      <vt:lpstr>Tab. 6-9</vt:lpstr>
      <vt:lpstr>Tab. 10-13</vt:lpstr>
      <vt:lpstr>Tab. 14-16</vt:lpstr>
      <vt:lpstr>Tab. 17-19</vt:lpstr>
      <vt:lpstr>Tab. 20-21</vt:lpstr>
      <vt:lpstr>Tab. 22-23</vt:lpstr>
      <vt:lpstr>Tab. 24-25</vt:lpstr>
      <vt:lpstr>'spis tablic'!_Toc457395229</vt:lpstr>
      <vt:lpstr>'Tab. 1'!Obszar_wydruku</vt:lpstr>
      <vt:lpstr>'Tab. 22-23'!Obszar_wydruku</vt:lpstr>
      <vt:lpstr>'Tab. 2-4'!Obszar_wydruku</vt:lpstr>
    </vt:vector>
  </TitlesOfParts>
  <Company>min 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Wygoda</dc:creator>
  <cp:lastModifiedBy>Izdebska Agnieszka</cp:lastModifiedBy>
  <cp:lastPrinted>2017-05-22T10:08:42Z</cp:lastPrinted>
  <dcterms:created xsi:type="dcterms:W3CDTF">2008-01-03T10:00:29Z</dcterms:created>
  <dcterms:modified xsi:type="dcterms:W3CDTF">2017-06-02T08:16:20Z</dcterms:modified>
</cp:coreProperties>
</file>