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5401" windowWidth="8565" windowHeight="8460" activeTab="0"/>
  </bookViews>
  <sheets>
    <sheet name="łącznie" sheetId="1" r:id="rId1"/>
    <sheet name="resorty i inne" sheetId="2" r:id="rId2"/>
    <sheet name="łącznie woj." sheetId="3" r:id="rId3"/>
    <sheet name="dolnośląskie" sheetId="4" r:id="rId4"/>
    <sheet name="kujawsko-pomorskie" sheetId="5" r:id="rId5"/>
    <sheet name="lubelskie" sheetId="6" r:id="rId6"/>
    <sheet name="lubuskie" sheetId="7" r:id="rId7"/>
    <sheet name="łódzkie" sheetId="8" r:id="rId8"/>
    <sheet name="małopolskie" sheetId="9" r:id="rId9"/>
    <sheet name="mazowieckie" sheetId="10" r:id="rId10"/>
    <sheet name="opolskie" sheetId="11" r:id="rId11"/>
    <sheet name="podkarpackie" sheetId="12" r:id="rId12"/>
    <sheet name="podlaskie" sheetId="13" r:id="rId13"/>
    <sheet name="pomorskie" sheetId="14" r:id="rId14"/>
    <sheet name="śląskie" sheetId="15" r:id="rId15"/>
    <sheet name="świętokrzyskie" sheetId="16" r:id="rId16"/>
    <sheet name="warmińsko-mazurskie" sheetId="17" r:id="rId17"/>
    <sheet name="wielkopolskie" sheetId="18" r:id="rId18"/>
    <sheet name="zachodniopomorskie" sheetId="19" r:id="rId19"/>
  </sheets>
  <definedNames/>
  <calcPr fullCalcOnLoad="1"/>
</workbook>
</file>

<file path=xl/sharedStrings.xml><?xml version="1.0" encoding="utf-8"?>
<sst xmlns="http://schemas.openxmlformats.org/spreadsheetml/2006/main" count="546" uniqueCount="74">
  <si>
    <t>25 Działania na rzecz kobiet na rynku pracy</t>
  </si>
  <si>
    <t>Klasyfikacja wydatków strukturalnych</t>
  </si>
  <si>
    <t>21 Polityka rynku pracy</t>
  </si>
  <si>
    <t>22 Przeciwdziałanie zjawisku wykluczenia społecznego</t>
  </si>
  <si>
    <t>23 Rozwój kształcenia i szkolenia zawodowego nie związanego ze szczególnym sektorem (osobami, firmami)</t>
  </si>
  <si>
    <t>24 Potencjał adaptacyjny pracowników, przedsiębiorczość, innowacyjność, technologie komunikacyjne i informacyjne (osoby i firmy)</t>
  </si>
  <si>
    <t>36 Infrastruktura społeczna i ochrony zdrowia publicznego</t>
  </si>
  <si>
    <t>ŁÓDZKIE 2005</t>
  </si>
  <si>
    <t>l.p.</t>
  </si>
  <si>
    <t>Gminy</t>
  </si>
  <si>
    <t>Miasta - powiaty</t>
  </si>
  <si>
    <t>Powiaty</t>
  </si>
  <si>
    <t>Województwa</t>
  </si>
  <si>
    <t>MAŁOPOLSKIE 2005</t>
  </si>
  <si>
    <t>MAZOWIECKIE 2005</t>
  </si>
  <si>
    <t>DOLNOŚLĄSKIE 2005</t>
  </si>
  <si>
    <t>KUJAWSKO-POMORSKIE 2005</t>
  </si>
  <si>
    <t>LUBELSKIE 2005</t>
  </si>
  <si>
    <t>LUBUSKIE 2005</t>
  </si>
  <si>
    <t>OPOLSKIE 2005</t>
  </si>
  <si>
    <t>PODKARPACKIE 2005</t>
  </si>
  <si>
    <t>PODLASKIE 2005</t>
  </si>
  <si>
    <t>POMORSKIE 2005</t>
  </si>
  <si>
    <t>ŚLĄSKIE 2005</t>
  </si>
  <si>
    <t>ŚWIĘTOKRZYSKIE 2005</t>
  </si>
  <si>
    <t>WARMIŃSKO-MAZURSKIE 2005</t>
  </si>
  <si>
    <t>WIELKOPOLSKIE 2005</t>
  </si>
  <si>
    <t>ZACHODNIOPOMORSKIE 2005</t>
  </si>
  <si>
    <t>Łącznie jst</t>
  </si>
  <si>
    <t>Fundusze</t>
  </si>
  <si>
    <t>Agencje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</si>
  <si>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</si>
  <si>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</si>
  <si>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</si>
  <si>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</si>
  <si>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</si>
  <si>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</si>
  <si>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</si>
  <si>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</si>
  <si>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</si>
  <si>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</si>
  <si>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</si>
  <si>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</si>
  <si>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</si>
  <si>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</si>
  <si>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</si>
  <si>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</si>
  <si>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Łącznie województwa w 2005</t>
  </si>
  <si>
    <t>Resorty + inne</t>
  </si>
  <si>
    <t>Kraj</t>
  </si>
  <si>
    <t>JST</t>
  </si>
  <si>
    <t>Jednostki badawczo-rozwojowe</t>
  </si>
  <si>
    <t>Rożne jednostki</t>
  </si>
  <si>
    <t>Szkoły wyższe</t>
  </si>
  <si>
    <t>Urzędy Centralne</t>
  </si>
  <si>
    <t>Urzędy Wojewódzkie</t>
  </si>
  <si>
    <t>Resorty</t>
  </si>
  <si>
    <t>Suma</t>
  </si>
  <si>
    <t>W 2005 roku jednostki badawczo - rozwojowe zawarte są w zbiorze różne</t>
  </si>
  <si>
    <t>Łącznie</t>
  </si>
  <si>
    <t>1. Sektor produkcyjny (2+3+4+5)</t>
  </si>
  <si>
    <t>11+12+13+14 Rolnictwo + Leśnictwo + Promowanie adaptacji i rozwoju obszarów wiejskich + Rybołówstwo</t>
  </si>
  <si>
    <t>15+16 Wsparcie dla dużych przedsiębiorstw + Pomoc dla małych i średnich przedsiębiorstw (MSP) oraz dla rzemiosła</t>
  </si>
  <si>
    <t>17 Turystyka</t>
  </si>
  <si>
    <t>18 Badania, rozwój technologiczny i działania innowacyjne (B+R)</t>
  </si>
  <si>
    <t>2. Zasoby ludzkie (7+8+9+10+11)</t>
  </si>
  <si>
    <t>3. Infrastruktura podstawowa (13+14+15+16+17+18)</t>
  </si>
  <si>
    <t>31 Infrastruktura transportowa</t>
  </si>
  <si>
    <t>32 Infrastruktura telekomunikacyjna i społeczeństwo informacyjne</t>
  </si>
  <si>
    <t>33 Infrastruktury energetyczne (produkcja, dystrybucja)</t>
  </si>
  <si>
    <t>34 Infrastruktura środowiskowa (w tym woda)</t>
  </si>
  <si>
    <t>35 Planowanie przestrzenne i odnowa</t>
  </si>
  <si>
    <t>4. Różne</t>
  </si>
  <si>
    <t>Razem (1+6+12+19)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</si>
</sst>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3" fillId="0" borderId="0" xfId="0" applyFont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4" xfId="0" applyNumberForma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3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B13" sqref="B13"/>
    </sheetView>
  </sheetViews>
  <sheetFormatPr defaultColWidth="9.140625" defaultRowHeight="12.75"/>
  <cols>
    <col min="1" max="1" width="4.7109375" style="0" bestFit="1" customWidth="1"/>
    <col min="2" max="2" width="58.421875" style="0" customWidth="1"/>
    <col min="3" max="3" width="11.57421875" style="0" bestFit="1" customWidth="1"/>
    <col min="4" max="4" width="14.00390625" style="0" bestFit="1" customWidth="1"/>
    <col min="5" max="5" width="11.57421875" style="0" bestFit="1" customWidth="1"/>
    <col min="7" max="7" width="11.57421875" style="0" bestFit="1" customWidth="1"/>
  </cols>
  <sheetData>
    <row r="1" spans="1:5" ht="12.75">
      <c r="A1" s="50" t="s">
        <v>59</v>
      </c>
      <c r="B1" s="50"/>
      <c r="C1" s="50"/>
      <c r="D1" s="50"/>
      <c r="E1" s="50"/>
    </row>
    <row r="2" spans="1:5" ht="12.75">
      <c r="A2" s="45" t="s">
        <v>8</v>
      </c>
      <c r="B2" s="45" t="s">
        <v>1</v>
      </c>
      <c r="C2" s="45" t="s">
        <v>49</v>
      </c>
      <c r="D2" s="45" t="s">
        <v>48</v>
      </c>
      <c r="E2" s="45" t="s">
        <v>50</v>
      </c>
    </row>
    <row r="3" spans="1:5" ht="12.75">
      <c r="A3" s="13">
        <v>1</v>
      </c>
      <c r="B3" s="29">
        <v>2</v>
      </c>
      <c r="C3" s="13">
        <v>3</v>
      </c>
      <c r="D3" s="29">
        <v>4</v>
      </c>
      <c r="E3" s="13">
        <v>5</v>
      </c>
    </row>
    <row r="4" spans="1:9" ht="12.75">
      <c r="A4" s="45">
        <v>1</v>
      </c>
      <c r="B4" s="2" t="s">
        <v>60</v>
      </c>
      <c r="C4" s="26">
        <f>C5+C6+C7+C8</f>
        <v>5103433</v>
      </c>
      <c r="D4" s="7">
        <f>'resorty i inne'!K4</f>
        <v>3740158</v>
      </c>
      <c r="E4" s="7">
        <f>'łącznie woj.'!C4</f>
        <v>1363275</v>
      </c>
      <c r="G4" s="31"/>
      <c r="I4" s="33"/>
    </row>
    <row r="5" spans="1:7" ht="25.5">
      <c r="A5" s="45">
        <v>2</v>
      </c>
      <c r="B5" s="15" t="s">
        <v>61</v>
      </c>
      <c r="C5" s="27">
        <f>D5+E5</f>
        <v>2251558</v>
      </c>
      <c r="D5" s="8">
        <f>'resorty i inne'!K5</f>
        <v>1484391</v>
      </c>
      <c r="E5" s="8">
        <f>'łącznie woj.'!C5</f>
        <v>767167</v>
      </c>
      <c r="G5" s="31"/>
    </row>
    <row r="6" spans="1:7" ht="25.5">
      <c r="A6" s="45">
        <v>3</v>
      </c>
      <c r="B6" s="16" t="s">
        <v>62</v>
      </c>
      <c r="C6" s="27">
        <f>D6+E6</f>
        <v>544751</v>
      </c>
      <c r="D6" s="8">
        <f>'resorty i inne'!K6</f>
        <v>450887</v>
      </c>
      <c r="E6" s="8">
        <f>'łącznie woj.'!C6</f>
        <v>93864</v>
      </c>
      <c r="G6" s="31"/>
    </row>
    <row r="7" spans="1:7" ht="12.75">
      <c r="A7" s="45">
        <v>4</v>
      </c>
      <c r="B7" s="4" t="s">
        <v>63</v>
      </c>
      <c r="C7" s="27">
        <f>D7+E7</f>
        <v>520508</v>
      </c>
      <c r="D7" s="8">
        <f>'resorty i inne'!K7</f>
        <v>19485</v>
      </c>
      <c r="E7" s="8">
        <f>'łącznie woj.'!C7</f>
        <v>501023</v>
      </c>
      <c r="G7" s="31"/>
    </row>
    <row r="8" spans="1:7" ht="25.5">
      <c r="A8" s="45">
        <v>5</v>
      </c>
      <c r="B8" s="4" t="s">
        <v>64</v>
      </c>
      <c r="C8" s="27">
        <f>D8+E8</f>
        <v>1786616</v>
      </c>
      <c r="D8" s="8">
        <f>'resorty i inne'!K8</f>
        <v>1785395</v>
      </c>
      <c r="E8" s="8">
        <f>'łącznie woj.'!C8</f>
        <v>1221</v>
      </c>
      <c r="G8" s="31"/>
    </row>
    <row r="9" spans="1:7" ht="12.75">
      <c r="A9" s="45">
        <v>6</v>
      </c>
      <c r="B9" s="2" t="s">
        <v>65</v>
      </c>
      <c r="C9" s="26">
        <f>C10+C11+C12+C13+C14</f>
        <v>3533220</v>
      </c>
      <c r="D9" s="7">
        <f>'resorty i inne'!K9</f>
        <v>2325041</v>
      </c>
      <c r="E9" s="7">
        <f>'łącznie woj.'!C9</f>
        <v>1208179</v>
      </c>
      <c r="G9" s="31"/>
    </row>
    <row r="10" spans="1:7" ht="12.75">
      <c r="A10" s="45">
        <v>7</v>
      </c>
      <c r="B10" s="3" t="s">
        <v>2</v>
      </c>
      <c r="C10" s="28">
        <f>D10+E10</f>
        <v>752233</v>
      </c>
      <c r="D10" s="10">
        <f>'resorty i inne'!K10</f>
        <v>35888</v>
      </c>
      <c r="E10" s="10">
        <f>'łącznie woj.'!C10</f>
        <v>716345</v>
      </c>
      <c r="G10" s="31"/>
    </row>
    <row r="11" spans="1:7" ht="12.75">
      <c r="A11" s="45">
        <v>8</v>
      </c>
      <c r="B11" s="3" t="s">
        <v>3</v>
      </c>
      <c r="C11" s="28">
        <f>D11+E11</f>
        <v>2252730</v>
      </c>
      <c r="D11" s="10">
        <f>'resorty i inne'!K11</f>
        <v>2068606</v>
      </c>
      <c r="E11" s="10">
        <f>'łącznie woj.'!C11</f>
        <v>184124</v>
      </c>
      <c r="G11" s="31"/>
    </row>
    <row r="12" spans="1:7" ht="25.5">
      <c r="A12" s="45">
        <v>9</v>
      </c>
      <c r="B12" s="3" t="s">
        <v>4</v>
      </c>
      <c r="C12" s="28">
        <f>D12+E12</f>
        <v>461056</v>
      </c>
      <c r="D12" s="10">
        <f>'resorty i inne'!K12</f>
        <v>187522</v>
      </c>
      <c r="E12" s="10">
        <f>'łącznie woj.'!C12</f>
        <v>273534</v>
      </c>
      <c r="G12" s="31"/>
    </row>
    <row r="13" spans="1:7" ht="38.25">
      <c r="A13" s="45">
        <v>10</v>
      </c>
      <c r="B13" s="3" t="s">
        <v>5</v>
      </c>
      <c r="C13" s="28">
        <f>D13+E13</f>
        <v>57059</v>
      </c>
      <c r="D13" s="10">
        <f>'resorty i inne'!K13</f>
        <v>32986</v>
      </c>
      <c r="E13" s="10">
        <f>'łącznie woj.'!C13</f>
        <v>24073</v>
      </c>
      <c r="G13" s="31"/>
    </row>
    <row r="14" spans="1:7" ht="12.75">
      <c r="A14" s="45">
        <v>11</v>
      </c>
      <c r="B14" s="3" t="s">
        <v>0</v>
      </c>
      <c r="C14" s="28">
        <f>D14+E14</f>
        <v>10142</v>
      </c>
      <c r="D14" s="10">
        <f>'resorty i inne'!K14</f>
        <v>39</v>
      </c>
      <c r="E14" s="10">
        <f>'łącznie woj.'!C14</f>
        <v>10103</v>
      </c>
      <c r="G14" s="31"/>
    </row>
    <row r="15" spans="1:7" ht="12.75">
      <c r="A15" s="45">
        <v>12</v>
      </c>
      <c r="B15" s="2" t="s">
        <v>66</v>
      </c>
      <c r="C15" s="26">
        <f>C16+C17+C18+C19+C20+C21</f>
        <v>20086804.376</v>
      </c>
      <c r="D15" s="7">
        <f>'resorty i inne'!K15</f>
        <v>8801184.2</v>
      </c>
      <c r="E15" s="7">
        <f>'łącznie woj.'!C15</f>
        <v>11285620.175999999</v>
      </c>
      <c r="G15" s="31"/>
    </row>
    <row r="16" spans="1:7" ht="12.75">
      <c r="A16" s="45">
        <v>13</v>
      </c>
      <c r="B16" s="4" t="s">
        <v>67</v>
      </c>
      <c r="C16" s="27">
        <f aca="true" t="shared" si="0" ref="C16:C22">D16+E16</f>
        <v>11655844.74</v>
      </c>
      <c r="D16" s="8">
        <f>'resorty i inne'!K16</f>
        <v>6649627.2</v>
      </c>
      <c r="E16" s="8">
        <f>'łącznie woj.'!C16</f>
        <v>5006217.54</v>
      </c>
      <c r="G16" s="31"/>
    </row>
    <row r="17" spans="1:7" ht="25.5">
      <c r="A17" s="45">
        <v>14</v>
      </c>
      <c r="B17" s="4" t="s">
        <v>68</v>
      </c>
      <c r="C17" s="27">
        <f t="shared" si="0"/>
        <v>168067</v>
      </c>
      <c r="D17" s="8">
        <f>'resorty i inne'!K17</f>
        <v>30178</v>
      </c>
      <c r="E17" s="8">
        <f>'łącznie woj.'!C17</f>
        <v>137889</v>
      </c>
      <c r="G17" s="31"/>
    </row>
    <row r="18" spans="1:7" ht="12.75">
      <c r="A18" s="45">
        <v>15</v>
      </c>
      <c r="B18" s="4" t="s">
        <v>69</v>
      </c>
      <c r="C18" s="27">
        <f t="shared" si="0"/>
        <v>199791</v>
      </c>
      <c r="D18" s="8">
        <f>'resorty i inne'!K18</f>
        <v>71775</v>
      </c>
      <c r="E18" s="8">
        <f>'łącznie woj.'!C18</f>
        <v>128016</v>
      </c>
      <c r="G18" s="31"/>
    </row>
    <row r="19" spans="1:7" ht="12.75">
      <c r="A19" s="45">
        <v>16</v>
      </c>
      <c r="B19" s="4" t="s">
        <v>70</v>
      </c>
      <c r="C19" s="27">
        <f t="shared" si="0"/>
        <v>3274516.16</v>
      </c>
      <c r="D19" s="8">
        <f>'resorty i inne'!K19</f>
        <v>826666</v>
      </c>
      <c r="E19" s="8">
        <f>'łącznie woj.'!C19</f>
        <v>2447850.16</v>
      </c>
      <c r="G19" s="31"/>
    </row>
    <row r="20" spans="1:7" ht="12.75">
      <c r="A20" s="45">
        <v>17</v>
      </c>
      <c r="B20" s="4" t="s">
        <v>71</v>
      </c>
      <c r="C20" s="27">
        <f t="shared" si="0"/>
        <v>1676098</v>
      </c>
      <c r="D20" s="8">
        <f>'resorty i inne'!K20</f>
        <v>557645</v>
      </c>
      <c r="E20" s="8">
        <f>'łącznie woj.'!C20</f>
        <v>1118453</v>
      </c>
      <c r="G20" s="31"/>
    </row>
    <row r="21" spans="1:7" ht="12.75">
      <c r="A21" s="45">
        <v>18</v>
      </c>
      <c r="B21" s="4" t="s">
        <v>6</v>
      </c>
      <c r="C21" s="27">
        <f t="shared" si="0"/>
        <v>3112487.476</v>
      </c>
      <c r="D21" s="8">
        <f>'resorty i inne'!K21</f>
        <v>665293</v>
      </c>
      <c r="E21" s="8">
        <f>'łącznie woj.'!C21</f>
        <v>2447194.476</v>
      </c>
      <c r="G21" s="31"/>
    </row>
    <row r="22" spans="1:7" ht="12.75">
      <c r="A22" s="45">
        <v>19</v>
      </c>
      <c r="B22" s="2" t="s">
        <v>72</v>
      </c>
      <c r="C22" s="26">
        <f t="shared" si="0"/>
        <v>54897</v>
      </c>
      <c r="D22" s="7">
        <f>'resorty i inne'!K22</f>
        <v>30635</v>
      </c>
      <c r="E22" s="7">
        <f>'łącznie woj.'!C22</f>
        <v>24262</v>
      </c>
      <c r="G22" s="31"/>
    </row>
    <row r="23" spans="1:7" ht="12.75">
      <c r="A23" s="45">
        <v>20</v>
      </c>
      <c r="B23" s="43" t="s">
        <v>73</v>
      </c>
      <c r="C23" s="26">
        <f>C4+C9+C15+C22</f>
        <v>28778354.376</v>
      </c>
      <c r="D23" s="7">
        <f>'resorty i inne'!K23</f>
        <v>14897018.2</v>
      </c>
      <c r="E23" s="7">
        <f>'łącznie woj.'!C23</f>
        <v>13881336.175999999</v>
      </c>
      <c r="G23" s="31"/>
    </row>
    <row r="25" spans="3:5" ht="12.75">
      <c r="C25" s="31"/>
      <c r="D25" s="31"/>
      <c r="E25" s="31"/>
    </row>
    <row r="26" ht="12.75">
      <c r="D26" s="31"/>
    </row>
    <row r="27" ht="12.75">
      <c r="D27" s="31"/>
    </row>
  </sheetData>
  <sheetProtection password="C520" sheet="1" objects="1" scenarios="1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4.7109375" style="0" bestFit="1" customWidth="1"/>
    <col min="2" max="2" width="57.00390625" style="0" customWidth="1"/>
    <col min="3" max="7" width="13.8515625" style="0" customWidth="1"/>
  </cols>
  <sheetData>
    <row r="1" spans="1:2" ht="12.75">
      <c r="A1" s="5"/>
      <c r="B1" s="6" t="s">
        <v>14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10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I3" s="39"/>
      <c r="J3" s="39"/>
    </row>
    <row r="4" spans="1:10" ht="12.75">
      <c r="A4" s="45">
        <v>1</v>
      </c>
      <c r="B4" s="2" t="s">
        <v>60</v>
      </c>
      <c r="C4" s="7">
        <f aca="true" t="shared" si="0" ref="C4:C10">D4+E4+F4+G4</f>
        <v>129270</v>
      </c>
      <c r="D4" s="7">
        <f>D5+D6+D7+D8</f>
        <v>74472</v>
      </c>
      <c r="E4" s="7">
        <f>E5+E6+E7+E8</f>
        <v>9040</v>
      </c>
      <c r="F4" s="7">
        <f>F5+F6+F7+F8</f>
        <v>4377</v>
      </c>
      <c r="G4" s="7">
        <f>G5+G6+G7+G8</f>
        <v>41381</v>
      </c>
      <c r="I4" s="37"/>
      <c r="J4" s="37"/>
    </row>
    <row r="5" spans="1:10" ht="25.5">
      <c r="A5" s="45">
        <v>2</v>
      </c>
      <c r="B5" s="15" t="s">
        <v>61</v>
      </c>
      <c r="C5" s="8">
        <f t="shared" si="0"/>
        <v>91140</v>
      </c>
      <c r="D5" s="40">
        <v>61495</v>
      </c>
      <c r="E5" s="8">
        <v>17</v>
      </c>
      <c r="F5" s="8">
        <v>4160</v>
      </c>
      <c r="G5" s="8">
        <v>25468</v>
      </c>
      <c r="I5" s="35"/>
      <c r="J5" s="37"/>
    </row>
    <row r="6" spans="1:10" ht="25.5">
      <c r="A6" s="45">
        <v>3</v>
      </c>
      <c r="B6" s="16" t="s">
        <v>62</v>
      </c>
      <c r="C6" s="8">
        <f t="shared" si="0"/>
        <v>6519</v>
      </c>
      <c r="D6" s="8">
        <v>479</v>
      </c>
      <c r="E6" s="8">
        <v>11</v>
      </c>
      <c r="F6" s="8">
        <v>0</v>
      </c>
      <c r="G6" s="8">
        <v>6029</v>
      </c>
      <c r="I6" s="37"/>
      <c r="J6" s="37"/>
    </row>
    <row r="7" spans="1:10" ht="12.75">
      <c r="A7" s="45">
        <v>4</v>
      </c>
      <c r="B7" s="4" t="s">
        <v>63</v>
      </c>
      <c r="C7" s="8">
        <f t="shared" si="0"/>
        <v>31559</v>
      </c>
      <c r="D7" s="8">
        <v>12498</v>
      </c>
      <c r="E7" s="8">
        <v>9012</v>
      </c>
      <c r="F7" s="8">
        <v>217</v>
      </c>
      <c r="G7" s="8">
        <v>9832</v>
      </c>
      <c r="I7" s="37"/>
      <c r="J7" s="37"/>
    </row>
    <row r="8" spans="1:7" ht="25.5">
      <c r="A8" s="45">
        <v>5</v>
      </c>
      <c r="B8" s="4" t="s">
        <v>64</v>
      </c>
      <c r="C8" s="8">
        <f t="shared" si="0"/>
        <v>52</v>
      </c>
      <c r="D8" s="8">
        <v>0</v>
      </c>
      <c r="E8" s="8">
        <v>0</v>
      </c>
      <c r="F8" s="8">
        <v>0</v>
      </c>
      <c r="G8" s="8">
        <v>52</v>
      </c>
    </row>
    <row r="9" spans="1:7" ht="12.75">
      <c r="A9" s="45">
        <v>6</v>
      </c>
      <c r="B9" s="2" t="s">
        <v>65</v>
      </c>
      <c r="C9" s="7">
        <f t="shared" si="0"/>
        <v>107970</v>
      </c>
      <c r="D9" s="7">
        <f>D10+D11+D12+D13+D14</f>
        <v>15895</v>
      </c>
      <c r="E9" s="7">
        <f>E10+E11+E12+E13+E14</f>
        <v>15276</v>
      </c>
      <c r="F9" s="7">
        <f>F10+F11+F12+F13+F14</f>
        <v>70200</v>
      </c>
      <c r="G9" s="7">
        <f>G10+G11+G12+G13+G14</f>
        <v>6599</v>
      </c>
    </row>
    <row r="10" spans="1:7" ht="12.75">
      <c r="A10" s="45">
        <v>7</v>
      </c>
      <c r="B10" s="3" t="s">
        <v>2</v>
      </c>
      <c r="C10" s="10">
        <f t="shared" si="0"/>
        <v>47496</v>
      </c>
      <c r="D10" s="9">
        <v>1827</v>
      </c>
      <c r="E10" s="9">
        <v>2217</v>
      </c>
      <c r="F10" s="9">
        <v>43418</v>
      </c>
      <c r="G10" s="9">
        <v>34</v>
      </c>
    </row>
    <row r="11" spans="1:7" ht="12.75">
      <c r="A11" s="45">
        <v>8</v>
      </c>
      <c r="B11" s="3" t="s">
        <v>3</v>
      </c>
      <c r="C11" s="10">
        <f aca="true" t="shared" si="1" ref="C11:C23">D11+E11+F11+G11</f>
        <v>12799</v>
      </c>
      <c r="D11" s="9">
        <v>3479</v>
      </c>
      <c r="E11" s="9">
        <v>6131</v>
      </c>
      <c r="F11" s="9">
        <v>2791</v>
      </c>
      <c r="G11" s="9">
        <v>398</v>
      </c>
    </row>
    <row r="12" spans="1:7" ht="25.5">
      <c r="A12" s="45">
        <v>9</v>
      </c>
      <c r="B12" s="3" t="s">
        <v>4</v>
      </c>
      <c r="C12" s="10">
        <f t="shared" si="1"/>
        <v>40259</v>
      </c>
      <c r="D12" s="9">
        <v>9054</v>
      </c>
      <c r="E12" s="9">
        <v>6788</v>
      </c>
      <c r="F12" s="9">
        <v>18591</v>
      </c>
      <c r="G12" s="9">
        <v>5826</v>
      </c>
    </row>
    <row r="13" spans="1:7" ht="38.25">
      <c r="A13" s="45">
        <v>10</v>
      </c>
      <c r="B13" s="3" t="s">
        <v>5</v>
      </c>
      <c r="C13" s="10">
        <f>D13+E13+F13+G13</f>
        <v>3143</v>
      </c>
      <c r="D13" s="9">
        <v>1530</v>
      </c>
      <c r="E13" s="9">
        <v>130</v>
      </c>
      <c r="F13" s="9">
        <v>1142</v>
      </c>
      <c r="G13" s="9">
        <v>341</v>
      </c>
    </row>
    <row r="14" spans="1:7" ht="12.75">
      <c r="A14" s="45">
        <v>11</v>
      </c>
      <c r="B14" s="3" t="s">
        <v>0</v>
      </c>
      <c r="C14" s="10">
        <f t="shared" si="1"/>
        <v>4273</v>
      </c>
      <c r="D14" s="9">
        <v>5</v>
      </c>
      <c r="E14" s="9">
        <v>10</v>
      </c>
      <c r="F14" s="9">
        <v>4258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1"/>
        <v>1749185</v>
      </c>
      <c r="D15" s="7">
        <f>D16+D17+D18+D19+D20+D21</f>
        <v>725241</v>
      </c>
      <c r="E15" s="7">
        <f>E16+E17+E18+E19+E20+E21</f>
        <v>602659</v>
      </c>
      <c r="F15" s="7">
        <f>F16+F17+F18+F19+F20+F21</f>
        <v>127666</v>
      </c>
      <c r="G15" s="7">
        <f>G16+G17+G18+G19+G20+G21</f>
        <v>293619</v>
      </c>
    </row>
    <row r="16" spans="1:7" ht="12.75">
      <c r="A16" s="45">
        <v>13</v>
      </c>
      <c r="B16" s="4" t="s">
        <v>67</v>
      </c>
      <c r="C16" s="8">
        <f t="shared" si="1"/>
        <v>673312</v>
      </c>
      <c r="D16" s="8">
        <v>271125</v>
      </c>
      <c r="E16" s="8">
        <v>273324</v>
      </c>
      <c r="F16" s="8">
        <v>85764</v>
      </c>
      <c r="G16" s="8">
        <v>43099</v>
      </c>
    </row>
    <row r="17" spans="1:7" ht="25.5">
      <c r="A17" s="45">
        <v>14</v>
      </c>
      <c r="B17" s="4" t="s">
        <v>68</v>
      </c>
      <c r="C17" s="8">
        <f t="shared" si="1"/>
        <v>15894</v>
      </c>
      <c r="D17" s="8">
        <v>5390</v>
      </c>
      <c r="E17" s="8">
        <v>9161</v>
      </c>
      <c r="F17" s="8">
        <v>835</v>
      </c>
      <c r="G17" s="8">
        <v>508</v>
      </c>
    </row>
    <row r="18" spans="1:7" ht="12.75">
      <c r="A18" s="45">
        <v>15</v>
      </c>
      <c r="B18" s="4" t="s">
        <v>69</v>
      </c>
      <c r="C18" s="8">
        <f t="shared" si="1"/>
        <v>7183</v>
      </c>
      <c r="D18" s="8">
        <v>6805</v>
      </c>
      <c r="E18" s="8">
        <v>378</v>
      </c>
      <c r="F18" s="8">
        <v>0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1"/>
        <v>357538</v>
      </c>
      <c r="D19" s="8">
        <v>303651</v>
      </c>
      <c r="E19" s="8">
        <v>44178</v>
      </c>
      <c r="F19" s="8">
        <v>2356</v>
      </c>
      <c r="G19" s="8">
        <v>7353</v>
      </c>
    </row>
    <row r="20" spans="1:7" ht="12.75">
      <c r="A20" s="45">
        <v>17</v>
      </c>
      <c r="B20" s="4" t="s">
        <v>71</v>
      </c>
      <c r="C20" s="8">
        <f t="shared" si="1"/>
        <v>129317</v>
      </c>
      <c r="D20" s="8">
        <v>33416</v>
      </c>
      <c r="E20" s="8">
        <v>91831</v>
      </c>
      <c r="F20" s="8">
        <v>3099</v>
      </c>
      <c r="G20" s="8">
        <v>971</v>
      </c>
    </row>
    <row r="21" spans="1:7" ht="12.75">
      <c r="A21" s="45">
        <v>18</v>
      </c>
      <c r="B21" s="4" t="s">
        <v>6</v>
      </c>
      <c r="C21" s="8">
        <f t="shared" si="1"/>
        <v>565941</v>
      </c>
      <c r="D21" s="8">
        <v>104854</v>
      </c>
      <c r="E21" s="8">
        <v>183787</v>
      </c>
      <c r="F21" s="8">
        <v>35612</v>
      </c>
      <c r="G21" s="8">
        <v>241688</v>
      </c>
    </row>
    <row r="22" spans="1:7" ht="12.75">
      <c r="A22" s="45">
        <v>19</v>
      </c>
      <c r="B22" s="2" t="s">
        <v>72</v>
      </c>
      <c r="C22" s="7">
        <f t="shared" si="1"/>
        <v>2403</v>
      </c>
      <c r="D22" s="7">
        <v>149</v>
      </c>
      <c r="E22" s="7">
        <v>779</v>
      </c>
      <c r="F22" s="7">
        <v>87</v>
      </c>
      <c r="G22" s="7">
        <v>1388</v>
      </c>
    </row>
    <row r="23" spans="1:7" ht="12.75">
      <c r="A23" s="45">
        <v>20</v>
      </c>
      <c r="B23" s="43" t="s">
        <v>73</v>
      </c>
      <c r="C23" s="7">
        <f t="shared" si="1"/>
        <v>1988828</v>
      </c>
      <c r="D23" s="7">
        <f>D22+D15+D9+D4</f>
        <v>815757</v>
      </c>
      <c r="E23" s="7">
        <f>E22+E15+E9+E4</f>
        <v>627754</v>
      </c>
      <c r="F23" s="7">
        <f>F22+F15+F9+F4</f>
        <v>202330</v>
      </c>
      <c r="G23" s="7">
        <f>G22+G15+G9+G4</f>
        <v>342987</v>
      </c>
    </row>
    <row r="24" ht="12.75">
      <c r="B24" s="17"/>
    </row>
    <row r="25" spans="3:8" ht="12.75">
      <c r="C25" s="34"/>
      <c r="D25" s="34"/>
      <c r="E25" s="34"/>
      <c r="F25" s="34"/>
      <c r="G25" s="34"/>
      <c r="H25" s="34"/>
    </row>
    <row r="26" spans="3:8" ht="12.75">
      <c r="C26" s="36"/>
      <c r="D26" s="34"/>
      <c r="E26" s="34"/>
      <c r="F26" s="34"/>
      <c r="G26" s="34"/>
      <c r="H26" s="36"/>
    </row>
    <row r="27" spans="3:8" ht="12.75">
      <c r="C27" s="36"/>
      <c r="D27" s="34"/>
      <c r="E27" s="36"/>
      <c r="F27" s="36"/>
      <c r="G27" s="36"/>
      <c r="H27" s="36"/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ht="12.75">
      <c r="B1" s="6" t="s">
        <v>19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49784</v>
      </c>
      <c r="D4" s="7">
        <f>D5+D6+D7+D8</f>
        <v>37718</v>
      </c>
      <c r="E4" s="7">
        <f>E5+E6+E7+E8</f>
        <v>6759</v>
      </c>
      <c r="F4" s="7">
        <f>F5+F6+F7+F8</f>
        <v>983</v>
      </c>
      <c r="G4" s="7">
        <f>G5+G6+G7+G8</f>
        <v>4324</v>
      </c>
    </row>
    <row r="5" spans="1:7" ht="25.5">
      <c r="A5" s="45">
        <v>2</v>
      </c>
      <c r="B5" s="15" t="s">
        <v>61</v>
      </c>
      <c r="C5" s="8">
        <f>D5+E5+F5+G5</f>
        <v>26660</v>
      </c>
      <c r="D5" s="8">
        <v>25242</v>
      </c>
      <c r="E5" s="8">
        <v>10</v>
      </c>
      <c r="F5" s="8">
        <v>729</v>
      </c>
      <c r="G5" s="8">
        <v>679</v>
      </c>
    </row>
    <row r="6" spans="1:7" ht="25.5">
      <c r="A6" s="45">
        <v>3</v>
      </c>
      <c r="B6" s="16" t="s">
        <v>62</v>
      </c>
      <c r="C6" s="8">
        <f>D6+E6+F6+G6</f>
        <v>396</v>
      </c>
      <c r="D6" s="8">
        <v>210</v>
      </c>
      <c r="E6" s="8">
        <v>0</v>
      </c>
      <c r="F6" s="8">
        <v>11</v>
      </c>
      <c r="G6" s="8">
        <v>175</v>
      </c>
    </row>
    <row r="7" spans="1:7" ht="12.75">
      <c r="A7" s="45">
        <v>4</v>
      </c>
      <c r="B7" s="4" t="s">
        <v>63</v>
      </c>
      <c r="C7" s="8">
        <f>D7+E7+F7+G7</f>
        <v>22728</v>
      </c>
      <c r="D7" s="8">
        <v>12266</v>
      </c>
      <c r="E7" s="8">
        <v>6749</v>
      </c>
      <c r="F7" s="8">
        <v>243</v>
      </c>
      <c r="G7" s="8">
        <v>3470</v>
      </c>
    </row>
    <row r="8" spans="1:7" ht="25.5">
      <c r="A8" s="45">
        <v>5</v>
      </c>
      <c r="B8" s="4" t="s">
        <v>64</v>
      </c>
      <c r="C8" s="8">
        <f>D8+E8+F8+G8</f>
        <v>0</v>
      </c>
      <c r="D8" s="8">
        <v>0</v>
      </c>
      <c r="E8" s="8">
        <v>0</v>
      </c>
      <c r="F8" s="8">
        <v>0</v>
      </c>
      <c r="G8" s="8">
        <v>0</v>
      </c>
    </row>
    <row r="9" spans="1:7" ht="12.75">
      <c r="A9" s="45">
        <v>6</v>
      </c>
      <c r="B9" s="2" t="s">
        <v>65</v>
      </c>
      <c r="C9" s="7">
        <f aca="true" t="shared" si="0" ref="C9:C23">D9+E9+F9+G9</f>
        <v>53989</v>
      </c>
      <c r="D9" s="7">
        <f>D10+D11+D12+D13+D14</f>
        <v>5544</v>
      </c>
      <c r="E9" s="7">
        <f>E10+E11+E12+E13+E14</f>
        <v>7100</v>
      </c>
      <c r="F9" s="7">
        <f>F10+F11+F12+F13+F14</f>
        <v>39748</v>
      </c>
      <c r="G9" s="7">
        <f>G10+G11+G12+G13+G14</f>
        <v>1597</v>
      </c>
    </row>
    <row r="10" spans="1:7" ht="12.75">
      <c r="A10" s="45">
        <v>7</v>
      </c>
      <c r="B10" s="3" t="s">
        <v>2</v>
      </c>
      <c r="C10" s="10">
        <f t="shared" si="0"/>
        <v>43873</v>
      </c>
      <c r="D10" s="9">
        <v>342</v>
      </c>
      <c r="E10" s="9">
        <v>6613</v>
      </c>
      <c r="F10" s="9">
        <v>36918</v>
      </c>
      <c r="G10" s="9">
        <v>0</v>
      </c>
    </row>
    <row r="11" spans="1:7" ht="12.75">
      <c r="A11" s="45">
        <v>8</v>
      </c>
      <c r="B11" s="3" t="s">
        <v>3</v>
      </c>
      <c r="C11" s="10">
        <f t="shared" si="0"/>
        <v>4055</v>
      </c>
      <c r="D11" s="9">
        <v>3763</v>
      </c>
      <c r="E11" s="9">
        <v>0</v>
      </c>
      <c r="F11" s="9">
        <v>93</v>
      </c>
      <c r="G11" s="9">
        <v>199</v>
      </c>
    </row>
    <row r="12" spans="1:7" ht="25.5">
      <c r="A12" s="45">
        <v>9</v>
      </c>
      <c r="B12" s="3" t="s">
        <v>4</v>
      </c>
      <c r="C12" s="10">
        <f t="shared" si="0"/>
        <v>5400</v>
      </c>
      <c r="D12" s="9">
        <v>1439</v>
      </c>
      <c r="E12" s="9">
        <v>487</v>
      </c>
      <c r="F12" s="9">
        <v>2337</v>
      </c>
      <c r="G12" s="9">
        <v>1137</v>
      </c>
    </row>
    <row r="13" spans="1:7" ht="38.25">
      <c r="A13" s="45">
        <v>10</v>
      </c>
      <c r="B13" s="3" t="s">
        <v>5</v>
      </c>
      <c r="C13" s="10">
        <f t="shared" si="0"/>
        <v>464</v>
      </c>
      <c r="D13" s="9">
        <v>0</v>
      </c>
      <c r="E13" s="9">
        <v>0</v>
      </c>
      <c r="F13" s="9">
        <v>203</v>
      </c>
      <c r="G13" s="9">
        <v>261</v>
      </c>
    </row>
    <row r="14" spans="1:7" ht="12.75">
      <c r="A14" s="45">
        <v>11</v>
      </c>
      <c r="B14" s="3" t="s">
        <v>0</v>
      </c>
      <c r="C14" s="10">
        <f t="shared" si="0"/>
        <v>197</v>
      </c>
      <c r="D14" s="9">
        <v>0</v>
      </c>
      <c r="E14" s="9">
        <v>0</v>
      </c>
      <c r="F14" s="9">
        <v>197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283700</v>
      </c>
      <c r="D15" s="7">
        <f>D16+D17+D18+D19+D20+D21</f>
        <v>138843</v>
      </c>
      <c r="E15" s="7">
        <f>E16+E17+E18+E19+E20+E21</f>
        <v>20980</v>
      </c>
      <c r="F15" s="7">
        <f>F16+F17+F18+F19+F20+F21</f>
        <v>32759</v>
      </c>
      <c r="G15" s="7">
        <f>G16+G17+G18+G19+G20+G21</f>
        <v>91118</v>
      </c>
    </row>
    <row r="16" spans="1:7" ht="12.75">
      <c r="A16" s="45">
        <v>13</v>
      </c>
      <c r="B16" s="4" t="s">
        <v>67</v>
      </c>
      <c r="C16" s="8">
        <f t="shared" si="0"/>
        <v>120541</v>
      </c>
      <c r="D16" s="8">
        <v>42654</v>
      </c>
      <c r="E16" s="8">
        <v>9170</v>
      </c>
      <c r="F16" s="8">
        <v>18539</v>
      </c>
      <c r="G16" s="8">
        <v>50178</v>
      </c>
    </row>
    <row r="17" spans="1:7" ht="25.5">
      <c r="A17" s="45">
        <v>14</v>
      </c>
      <c r="B17" s="4" t="s">
        <v>68</v>
      </c>
      <c r="C17" s="8">
        <f t="shared" si="0"/>
        <v>3110</v>
      </c>
      <c r="D17" s="8">
        <v>1607</v>
      </c>
      <c r="E17" s="8">
        <v>550</v>
      </c>
      <c r="F17" s="8">
        <v>757</v>
      </c>
      <c r="G17" s="8">
        <v>196</v>
      </c>
    </row>
    <row r="18" spans="1:7" ht="12.75">
      <c r="A18" s="45">
        <v>15</v>
      </c>
      <c r="B18" s="4" t="s">
        <v>69</v>
      </c>
      <c r="C18" s="8">
        <f t="shared" si="0"/>
        <v>2080</v>
      </c>
      <c r="D18" s="8">
        <v>2080</v>
      </c>
      <c r="E18" s="8">
        <v>0</v>
      </c>
      <c r="F18" s="8">
        <v>0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60343</v>
      </c>
      <c r="D19" s="8">
        <v>53521</v>
      </c>
      <c r="E19" s="8">
        <v>6163</v>
      </c>
      <c r="F19" s="8">
        <v>659</v>
      </c>
      <c r="G19" s="8">
        <v>0</v>
      </c>
    </row>
    <row r="20" spans="1:7" ht="12.75">
      <c r="A20" s="45">
        <v>17</v>
      </c>
      <c r="B20" s="4" t="s">
        <v>71</v>
      </c>
      <c r="C20" s="8">
        <f t="shared" si="0"/>
        <v>43879</v>
      </c>
      <c r="D20" s="8">
        <v>22305</v>
      </c>
      <c r="E20" s="8">
        <v>4238</v>
      </c>
      <c r="F20" s="8">
        <v>1373</v>
      </c>
      <c r="G20" s="8">
        <v>15963</v>
      </c>
    </row>
    <row r="21" spans="1:7" ht="12.75">
      <c r="A21" s="45">
        <v>18</v>
      </c>
      <c r="B21" s="4" t="s">
        <v>6</v>
      </c>
      <c r="C21" s="8">
        <f t="shared" si="0"/>
        <v>53747</v>
      </c>
      <c r="D21" s="8">
        <v>16676</v>
      </c>
      <c r="E21" s="8">
        <v>859</v>
      </c>
      <c r="F21" s="8">
        <v>11431</v>
      </c>
      <c r="G21" s="8">
        <v>24781</v>
      </c>
    </row>
    <row r="22" spans="1:7" ht="12.75">
      <c r="A22" s="45">
        <v>19</v>
      </c>
      <c r="B22" s="2" t="s">
        <v>72</v>
      </c>
      <c r="C22" s="7">
        <f t="shared" si="0"/>
        <v>726</v>
      </c>
      <c r="D22" s="7">
        <v>71</v>
      </c>
      <c r="E22" s="7">
        <v>18</v>
      </c>
      <c r="F22" s="7">
        <v>90</v>
      </c>
      <c r="G22" s="7">
        <v>547</v>
      </c>
    </row>
    <row r="23" spans="1:7" ht="12.75">
      <c r="A23" s="45">
        <v>20</v>
      </c>
      <c r="B23" s="43" t="s">
        <v>73</v>
      </c>
      <c r="C23" s="7">
        <f t="shared" si="0"/>
        <v>388199</v>
      </c>
      <c r="D23" s="7">
        <f>D22+D15+D9+D4</f>
        <v>182176</v>
      </c>
      <c r="E23" s="7">
        <f>E22+E15+E9+E4</f>
        <v>34857</v>
      </c>
      <c r="F23" s="7">
        <f>F22+F15+F9+F4</f>
        <v>73580</v>
      </c>
      <c r="G23" s="7">
        <f>G22+G15+G9+G4</f>
        <v>97586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ht="12.75">
      <c r="B1" s="6" t="s">
        <v>20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44">
        <v>1</v>
      </c>
      <c r="B3" s="48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</row>
    <row r="4" spans="1:7" ht="12.75">
      <c r="A4" s="45">
        <v>1</v>
      </c>
      <c r="B4" s="2" t="s">
        <v>60</v>
      </c>
      <c r="C4" s="7">
        <f>D4+E4+F4+G4</f>
        <v>96246</v>
      </c>
      <c r="D4" s="7">
        <f>D5+D6+D7+D8</f>
        <v>53254</v>
      </c>
      <c r="E4" s="7">
        <f>E5+E6+E7+E8</f>
        <v>12195</v>
      </c>
      <c r="F4" s="7">
        <f>F5+F6+F7+F8</f>
        <v>6891</v>
      </c>
      <c r="G4" s="7">
        <f>G5+G6+G7+G8</f>
        <v>23906</v>
      </c>
    </row>
    <row r="5" spans="1:7" ht="25.5">
      <c r="A5" s="45">
        <v>2</v>
      </c>
      <c r="B5" s="15" t="s">
        <v>61</v>
      </c>
      <c r="C5" s="8">
        <f>D5+E5+F5+G5</f>
        <v>52917</v>
      </c>
      <c r="D5" s="8">
        <v>33530</v>
      </c>
      <c r="E5" s="8">
        <v>0</v>
      </c>
      <c r="F5" s="8">
        <v>4905</v>
      </c>
      <c r="G5" s="8">
        <v>14482</v>
      </c>
    </row>
    <row r="6" spans="1:7" ht="25.5">
      <c r="A6" s="45">
        <v>3</v>
      </c>
      <c r="B6" s="16" t="s">
        <v>62</v>
      </c>
      <c r="C6" s="8">
        <f>D6+E6+F6+G6</f>
        <v>8938</v>
      </c>
      <c r="D6" s="8">
        <v>1009</v>
      </c>
      <c r="E6" s="8">
        <v>62</v>
      </c>
      <c r="F6" s="8">
        <v>536</v>
      </c>
      <c r="G6" s="8">
        <v>7331</v>
      </c>
    </row>
    <row r="7" spans="1:7" ht="12.75">
      <c r="A7" s="45">
        <v>4</v>
      </c>
      <c r="B7" s="4" t="s">
        <v>63</v>
      </c>
      <c r="C7" s="8">
        <f>D7+E7+F7+G7</f>
        <v>34340</v>
      </c>
      <c r="D7" s="8">
        <v>18715</v>
      </c>
      <c r="E7" s="8">
        <v>12133</v>
      </c>
      <c r="F7" s="8">
        <v>1450</v>
      </c>
      <c r="G7" s="8">
        <v>2042</v>
      </c>
    </row>
    <row r="8" spans="1:7" ht="25.5">
      <c r="A8" s="45">
        <v>5</v>
      </c>
      <c r="B8" s="4" t="s">
        <v>64</v>
      </c>
      <c r="C8" s="8">
        <f>D8+E8+F8+G8</f>
        <v>51</v>
      </c>
      <c r="D8" s="8">
        <v>0</v>
      </c>
      <c r="E8" s="8">
        <v>0</v>
      </c>
      <c r="F8" s="8">
        <v>0</v>
      </c>
      <c r="G8" s="8">
        <v>51</v>
      </c>
    </row>
    <row r="9" spans="1:7" ht="12.75">
      <c r="A9" s="45">
        <v>6</v>
      </c>
      <c r="B9" s="2" t="s">
        <v>65</v>
      </c>
      <c r="C9" s="7">
        <f aca="true" t="shared" si="0" ref="C9:C23">D9+E9+F9+G9</f>
        <v>79739</v>
      </c>
      <c r="D9" s="7">
        <f>D10+D11+D12+D13+D14</f>
        <v>6306</v>
      </c>
      <c r="E9" s="7">
        <f>E10+E11+E12+E13+E14</f>
        <v>1159</v>
      </c>
      <c r="F9" s="7">
        <f>F10+F11+F12+F13+F14</f>
        <v>70646</v>
      </c>
      <c r="G9" s="7">
        <f>G10+G11+G12+G13+G14</f>
        <v>1628</v>
      </c>
    </row>
    <row r="10" spans="1:7" ht="12.75">
      <c r="A10" s="45">
        <v>7</v>
      </c>
      <c r="B10" s="3" t="s">
        <v>2</v>
      </c>
      <c r="C10" s="10">
        <f t="shared" si="0"/>
        <v>60397</v>
      </c>
      <c r="D10" s="9">
        <v>1012</v>
      </c>
      <c r="E10" s="9">
        <v>152</v>
      </c>
      <c r="F10" s="9">
        <v>59217</v>
      </c>
      <c r="G10" s="9">
        <v>16</v>
      </c>
    </row>
    <row r="11" spans="1:7" ht="12.75">
      <c r="A11" s="45">
        <v>8</v>
      </c>
      <c r="B11" s="3" t="s">
        <v>3</v>
      </c>
      <c r="C11" s="10">
        <f t="shared" si="0"/>
        <v>8475</v>
      </c>
      <c r="D11" s="9">
        <v>427</v>
      </c>
      <c r="E11" s="9">
        <v>2</v>
      </c>
      <c r="F11" s="9">
        <v>7498</v>
      </c>
      <c r="G11" s="9">
        <v>548</v>
      </c>
    </row>
    <row r="12" spans="1:7" ht="25.5">
      <c r="A12" s="45">
        <v>9</v>
      </c>
      <c r="B12" s="3" t="s">
        <v>4</v>
      </c>
      <c r="C12" s="10">
        <f t="shared" si="0"/>
        <v>9537</v>
      </c>
      <c r="D12" s="9">
        <v>4741</v>
      </c>
      <c r="E12" s="9">
        <v>1005</v>
      </c>
      <c r="F12" s="9">
        <v>3232</v>
      </c>
      <c r="G12" s="9">
        <v>559</v>
      </c>
    </row>
    <row r="13" spans="1:7" ht="38.25">
      <c r="A13" s="45">
        <v>10</v>
      </c>
      <c r="B13" s="3" t="s">
        <v>5</v>
      </c>
      <c r="C13" s="10">
        <f t="shared" si="0"/>
        <v>654</v>
      </c>
      <c r="D13" s="9">
        <v>126</v>
      </c>
      <c r="E13" s="9">
        <v>0</v>
      </c>
      <c r="F13" s="9">
        <v>23</v>
      </c>
      <c r="G13" s="9">
        <v>505</v>
      </c>
    </row>
    <row r="14" spans="1:7" ht="12.75">
      <c r="A14" s="45">
        <v>11</v>
      </c>
      <c r="B14" s="3" t="s">
        <v>0</v>
      </c>
      <c r="C14" s="10">
        <f t="shared" si="0"/>
        <v>676</v>
      </c>
      <c r="D14" s="9">
        <v>0</v>
      </c>
      <c r="E14" s="9">
        <v>0</v>
      </c>
      <c r="F14" s="9">
        <v>676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650943</v>
      </c>
      <c r="D15" s="7">
        <f>D16+D17+D18+D19+D20+D21</f>
        <v>368792</v>
      </c>
      <c r="E15" s="7">
        <f>E16+E17+E18+E19+E20+E21</f>
        <v>105851</v>
      </c>
      <c r="F15" s="7">
        <f>F16+F17+F18+F19+F20+F21</f>
        <v>114734</v>
      </c>
      <c r="G15" s="7">
        <f>G16+G17+G18+G19+G20+G21</f>
        <v>61566</v>
      </c>
    </row>
    <row r="16" spans="1:7" ht="12.75">
      <c r="A16" s="45">
        <v>13</v>
      </c>
      <c r="B16" s="4" t="s">
        <v>67</v>
      </c>
      <c r="C16" s="8">
        <f t="shared" si="0"/>
        <v>294419</v>
      </c>
      <c r="D16" s="8">
        <v>131794</v>
      </c>
      <c r="E16" s="8">
        <v>63973</v>
      </c>
      <c r="F16" s="8">
        <v>61233</v>
      </c>
      <c r="G16" s="8">
        <v>37419</v>
      </c>
    </row>
    <row r="17" spans="1:7" ht="25.5">
      <c r="A17" s="45">
        <v>14</v>
      </c>
      <c r="B17" s="4" t="s">
        <v>68</v>
      </c>
      <c r="C17" s="8">
        <f t="shared" si="0"/>
        <v>12792</v>
      </c>
      <c r="D17" s="8">
        <v>1993</v>
      </c>
      <c r="E17" s="8">
        <v>2263</v>
      </c>
      <c r="F17" s="8">
        <v>8536</v>
      </c>
      <c r="G17" s="8">
        <v>0</v>
      </c>
    </row>
    <row r="18" spans="1:7" ht="12.75">
      <c r="A18" s="45">
        <v>15</v>
      </c>
      <c r="B18" s="4" t="s">
        <v>69</v>
      </c>
      <c r="C18" s="8">
        <f t="shared" si="0"/>
        <v>2550</v>
      </c>
      <c r="D18" s="8">
        <v>2530</v>
      </c>
      <c r="E18" s="8">
        <v>0</v>
      </c>
      <c r="F18" s="8">
        <v>20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134507</v>
      </c>
      <c r="D19" s="8">
        <v>115128</v>
      </c>
      <c r="E19" s="8">
        <v>15463</v>
      </c>
      <c r="F19" s="8">
        <v>3916</v>
      </c>
      <c r="G19" s="8">
        <v>0</v>
      </c>
    </row>
    <row r="20" spans="1:7" ht="12.75">
      <c r="A20" s="45">
        <v>17</v>
      </c>
      <c r="B20" s="4" t="s">
        <v>71</v>
      </c>
      <c r="C20" s="8">
        <f t="shared" si="0"/>
        <v>68680</v>
      </c>
      <c r="D20" s="8">
        <v>50525</v>
      </c>
      <c r="E20" s="8">
        <v>11113</v>
      </c>
      <c r="F20" s="8">
        <v>2552</v>
      </c>
      <c r="G20" s="8">
        <v>4490</v>
      </c>
    </row>
    <row r="21" spans="1:7" ht="12.75">
      <c r="A21" s="45">
        <v>18</v>
      </c>
      <c r="B21" s="4" t="s">
        <v>6</v>
      </c>
      <c r="C21" s="8">
        <f t="shared" si="0"/>
        <v>137995</v>
      </c>
      <c r="D21" s="8">
        <v>66822</v>
      </c>
      <c r="E21" s="8">
        <v>13039</v>
      </c>
      <c r="F21" s="8">
        <v>38477</v>
      </c>
      <c r="G21" s="8">
        <v>19657</v>
      </c>
    </row>
    <row r="22" spans="1:7" ht="12.75">
      <c r="A22" s="45">
        <v>19</v>
      </c>
      <c r="B22" s="2" t="s">
        <v>72</v>
      </c>
      <c r="C22" s="7">
        <f t="shared" si="0"/>
        <v>1452</v>
      </c>
      <c r="D22" s="7">
        <v>346</v>
      </c>
      <c r="E22" s="7">
        <v>52</v>
      </c>
      <c r="F22" s="7">
        <v>202</v>
      </c>
      <c r="G22" s="7">
        <v>852</v>
      </c>
    </row>
    <row r="23" spans="1:7" ht="12.75">
      <c r="A23" s="45">
        <v>20</v>
      </c>
      <c r="B23" s="43" t="s">
        <v>73</v>
      </c>
      <c r="C23" s="7">
        <f t="shared" si="0"/>
        <v>828380</v>
      </c>
      <c r="D23" s="7">
        <f>D22+D15+D9+D4</f>
        <v>428698</v>
      </c>
      <c r="E23" s="7">
        <f>E22+E15+E9+E4</f>
        <v>119257</v>
      </c>
      <c r="F23" s="7">
        <f>F22+F15+F9+F4</f>
        <v>192473</v>
      </c>
      <c r="G23" s="7">
        <f>G22+G15+G9+G4</f>
        <v>87952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ht="12.75">
      <c r="B1" s="6" t="s">
        <v>21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44">
        <v>1</v>
      </c>
      <c r="B3" s="48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</row>
    <row r="4" spans="1:7" ht="12.75">
      <c r="A4" s="45">
        <v>1</v>
      </c>
      <c r="B4" s="2" t="s">
        <v>60</v>
      </c>
      <c r="C4" s="7">
        <f>D4+E4+F4+G4</f>
        <v>47749</v>
      </c>
      <c r="D4" s="7">
        <f>D5+D6+D7+D8</f>
        <v>35442</v>
      </c>
      <c r="E4" s="7">
        <f>E5+E6+E7+E8</f>
        <v>6993</v>
      </c>
      <c r="F4" s="7">
        <f>F5+F6+F7+F8</f>
        <v>2906</v>
      </c>
      <c r="G4" s="7">
        <f>G5+G6+G7+G8</f>
        <v>2408</v>
      </c>
    </row>
    <row r="5" spans="1:7" ht="25.5">
      <c r="A5" s="45">
        <v>2</v>
      </c>
      <c r="B5" s="15" t="s">
        <v>61</v>
      </c>
      <c r="C5" s="8">
        <f>D5+E5+F5+G5</f>
        <v>26696</v>
      </c>
      <c r="D5" s="8">
        <v>22281</v>
      </c>
      <c r="E5" s="8">
        <v>16</v>
      </c>
      <c r="F5" s="8">
        <v>2588</v>
      </c>
      <c r="G5" s="8">
        <v>1811</v>
      </c>
    </row>
    <row r="6" spans="1:7" ht="25.5">
      <c r="A6" s="45">
        <v>3</v>
      </c>
      <c r="B6" s="16" t="s">
        <v>62</v>
      </c>
      <c r="C6" s="8">
        <f>D6+E6+F6+G6</f>
        <v>7055</v>
      </c>
      <c r="D6" s="8">
        <v>1994</v>
      </c>
      <c r="E6" s="8">
        <v>4322</v>
      </c>
      <c r="F6" s="8">
        <v>199</v>
      </c>
      <c r="G6" s="8">
        <v>540</v>
      </c>
    </row>
    <row r="7" spans="1:7" ht="12.75">
      <c r="A7" s="45">
        <v>4</v>
      </c>
      <c r="B7" s="4" t="s">
        <v>63</v>
      </c>
      <c r="C7" s="8">
        <f>D7+E7+F7+G7</f>
        <v>13998</v>
      </c>
      <c r="D7" s="8">
        <v>11167</v>
      </c>
      <c r="E7" s="8">
        <v>2655</v>
      </c>
      <c r="F7" s="8">
        <v>119</v>
      </c>
      <c r="G7" s="8">
        <v>57</v>
      </c>
    </row>
    <row r="8" spans="1:7" ht="25.5">
      <c r="A8" s="45">
        <v>5</v>
      </c>
      <c r="B8" s="4" t="s">
        <v>64</v>
      </c>
      <c r="C8" s="8">
        <f>D8+E8+F8+G8</f>
        <v>0</v>
      </c>
      <c r="D8" s="8">
        <v>0</v>
      </c>
      <c r="E8" s="8">
        <v>0</v>
      </c>
      <c r="F8" s="8">
        <v>0</v>
      </c>
      <c r="G8" s="8">
        <v>0</v>
      </c>
    </row>
    <row r="9" spans="1:7" ht="12.75">
      <c r="A9" s="45">
        <v>6</v>
      </c>
      <c r="B9" s="2" t="s">
        <v>65</v>
      </c>
      <c r="C9" s="7">
        <f aca="true" t="shared" si="0" ref="C9:C23">D9+E9+F9+G9</f>
        <v>18469</v>
      </c>
      <c r="D9" s="7">
        <f>D10+D11+D12+D13+D14</f>
        <v>1774</v>
      </c>
      <c r="E9" s="7">
        <f>E10+E11+E12+E13+E14</f>
        <v>3509</v>
      </c>
      <c r="F9" s="7">
        <f>F10+F11+F12+F13+F14</f>
        <v>11700</v>
      </c>
      <c r="G9" s="7">
        <f>G10+G11+G12+G13+G14</f>
        <v>1486</v>
      </c>
    </row>
    <row r="10" spans="1:7" ht="12.75">
      <c r="A10" s="45">
        <v>7</v>
      </c>
      <c r="B10" s="3" t="s">
        <v>2</v>
      </c>
      <c r="C10" s="10">
        <f t="shared" si="0"/>
        <v>10372</v>
      </c>
      <c r="D10" s="9">
        <v>308</v>
      </c>
      <c r="E10" s="9">
        <v>55</v>
      </c>
      <c r="F10" s="9">
        <v>9960</v>
      </c>
      <c r="G10" s="9">
        <v>49</v>
      </c>
    </row>
    <row r="11" spans="1:7" ht="12.75">
      <c r="A11" s="45">
        <v>8</v>
      </c>
      <c r="B11" s="3" t="s">
        <v>3</v>
      </c>
      <c r="C11" s="10">
        <f t="shared" si="0"/>
        <v>1736</v>
      </c>
      <c r="D11" s="9">
        <v>252</v>
      </c>
      <c r="E11" s="9">
        <v>884</v>
      </c>
      <c r="F11" s="9">
        <v>600</v>
      </c>
      <c r="G11" s="9">
        <v>0</v>
      </c>
    </row>
    <row r="12" spans="1:7" ht="25.5">
      <c r="A12" s="45">
        <v>9</v>
      </c>
      <c r="B12" s="3" t="s">
        <v>4</v>
      </c>
      <c r="C12" s="10">
        <f t="shared" si="0"/>
        <v>5169</v>
      </c>
      <c r="D12" s="9">
        <v>1151</v>
      </c>
      <c r="E12" s="9">
        <v>2451</v>
      </c>
      <c r="F12" s="9">
        <v>1094</v>
      </c>
      <c r="G12" s="9">
        <v>473</v>
      </c>
    </row>
    <row r="13" spans="1:7" ht="38.25">
      <c r="A13" s="45">
        <v>10</v>
      </c>
      <c r="B13" s="3" t="s">
        <v>5</v>
      </c>
      <c r="C13" s="10">
        <f t="shared" si="0"/>
        <v>1189</v>
      </c>
      <c r="D13" s="9">
        <v>63</v>
      </c>
      <c r="E13" s="9">
        <v>119</v>
      </c>
      <c r="F13" s="9">
        <v>43</v>
      </c>
      <c r="G13" s="9">
        <v>964</v>
      </c>
    </row>
    <row r="14" spans="1:7" ht="12.75">
      <c r="A14" s="45">
        <v>11</v>
      </c>
      <c r="B14" s="3" t="s">
        <v>0</v>
      </c>
      <c r="C14" s="10">
        <f t="shared" si="0"/>
        <v>3</v>
      </c>
      <c r="D14" s="9">
        <v>0</v>
      </c>
      <c r="E14" s="9">
        <v>0</v>
      </c>
      <c r="F14" s="9">
        <v>3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362516</v>
      </c>
      <c r="D15" s="7">
        <f>D16+D17+D18+D19+D20+D21</f>
        <v>153659</v>
      </c>
      <c r="E15" s="7">
        <f>E16+E17+E18+E19+E20+E21</f>
        <v>115044</v>
      </c>
      <c r="F15" s="7">
        <f>F16+F17+F18+F19+F20+F21</f>
        <v>52557</v>
      </c>
      <c r="G15" s="7">
        <f>G16+G17+G18+G19+G20+G21</f>
        <v>41256</v>
      </c>
    </row>
    <row r="16" spans="1:7" ht="12.75">
      <c r="A16" s="45">
        <v>13</v>
      </c>
      <c r="B16" s="4" t="s">
        <v>67</v>
      </c>
      <c r="C16" s="8">
        <f t="shared" si="0"/>
        <v>191389</v>
      </c>
      <c r="D16" s="8">
        <v>72635</v>
      </c>
      <c r="E16" s="8">
        <v>54515</v>
      </c>
      <c r="F16" s="8">
        <v>40212</v>
      </c>
      <c r="G16" s="8">
        <v>24027</v>
      </c>
    </row>
    <row r="17" spans="1:7" ht="25.5">
      <c r="A17" s="45">
        <v>14</v>
      </c>
      <c r="B17" s="4" t="s">
        <v>68</v>
      </c>
      <c r="C17" s="8">
        <f t="shared" si="0"/>
        <v>2897</v>
      </c>
      <c r="D17" s="8">
        <v>570</v>
      </c>
      <c r="E17" s="8">
        <v>1870</v>
      </c>
      <c r="F17" s="8">
        <v>457</v>
      </c>
      <c r="G17" s="8">
        <v>0</v>
      </c>
    </row>
    <row r="18" spans="1:7" ht="12.75">
      <c r="A18" s="45">
        <v>15</v>
      </c>
      <c r="B18" s="4" t="s">
        <v>69</v>
      </c>
      <c r="C18" s="8">
        <f t="shared" si="0"/>
        <v>9479</v>
      </c>
      <c r="D18" s="8">
        <v>5694</v>
      </c>
      <c r="E18" s="8">
        <v>3608</v>
      </c>
      <c r="F18" s="8">
        <v>177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60184</v>
      </c>
      <c r="D19" s="8">
        <v>42057</v>
      </c>
      <c r="E19" s="8">
        <v>17631</v>
      </c>
      <c r="F19" s="8">
        <v>346</v>
      </c>
      <c r="G19" s="8">
        <v>150</v>
      </c>
    </row>
    <row r="20" spans="1:7" ht="12.75">
      <c r="A20" s="45">
        <v>17</v>
      </c>
      <c r="B20" s="4" t="s">
        <v>71</v>
      </c>
      <c r="C20" s="8">
        <f t="shared" si="0"/>
        <v>38285</v>
      </c>
      <c r="D20" s="8">
        <v>10435</v>
      </c>
      <c r="E20" s="8">
        <v>27386</v>
      </c>
      <c r="F20" s="8">
        <v>304</v>
      </c>
      <c r="G20" s="8">
        <v>160</v>
      </c>
    </row>
    <row r="21" spans="1:7" ht="12.75">
      <c r="A21" s="45">
        <v>18</v>
      </c>
      <c r="B21" s="4" t="s">
        <v>6</v>
      </c>
      <c r="C21" s="8">
        <f t="shared" si="0"/>
        <v>60282</v>
      </c>
      <c r="D21" s="8">
        <v>22268</v>
      </c>
      <c r="E21" s="8">
        <v>10034</v>
      </c>
      <c r="F21" s="8">
        <v>11061</v>
      </c>
      <c r="G21" s="8">
        <v>16919</v>
      </c>
    </row>
    <row r="22" spans="1:7" ht="12.75">
      <c r="A22" s="45">
        <v>19</v>
      </c>
      <c r="B22" s="2" t="s">
        <v>72</v>
      </c>
      <c r="C22" s="7">
        <f t="shared" si="0"/>
        <v>1147</v>
      </c>
      <c r="D22" s="7">
        <v>63</v>
      </c>
      <c r="E22" s="7">
        <v>221</v>
      </c>
      <c r="F22" s="7">
        <v>57</v>
      </c>
      <c r="G22" s="7">
        <v>806</v>
      </c>
    </row>
    <row r="23" spans="1:7" ht="12.75">
      <c r="A23" s="45">
        <v>20</v>
      </c>
      <c r="B23" s="43" t="s">
        <v>73</v>
      </c>
      <c r="C23" s="7">
        <f t="shared" si="0"/>
        <v>429881</v>
      </c>
      <c r="D23" s="7">
        <f>D22+D15+D9+D4</f>
        <v>190938</v>
      </c>
      <c r="E23" s="7">
        <f>E22+E15+E9+E4</f>
        <v>125767</v>
      </c>
      <c r="F23" s="7">
        <f>F22+F15+F9+F4</f>
        <v>67220</v>
      </c>
      <c r="G23" s="7">
        <f>G22+G15+G9+G4</f>
        <v>45956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ht="12.75">
      <c r="B1" s="6" t="s">
        <v>22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112084</v>
      </c>
      <c r="D4" s="7">
        <f>D5+D6+D7+D8</f>
        <v>43232</v>
      </c>
      <c r="E4" s="7">
        <f>E5+E6+E7+E8</f>
        <v>50524</v>
      </c>
      <c r="F4" s="7">
        <f>F5+F6+F7+F8</f>
        <v>4403</v>
      </c>
      <c r="G4" s="7">
        <f>G5+G6+G7+G8</f>
        <v>13925</v>
      </c>
    </row>
    <row r="5" spans="1:7" ht="25.5">
      <c r="A5" s="45">
        <v>2</v>
      </c>
      <c r="B5" s="15" t="s">
        <v>61</v>
      </c>
      <c r="C5" s="8">
        <f>D5+E5+F5+G5</f>
        <v>44959</v>
      </c>
      <c r="D5" s="8">
        <v>26490</v>
      </c>
      <c r="E5" s="8">
        <v>5725</v>
      </c>
      <c r="F5" s="8">
        <v>1864</v>
      </c>
      <c r="G5" s="8">
        <v>10880</v>
      </c>
    </row>
    <row r="6" spans="1:7" ht="25.5">
      <c r="A6" s="45">
        <v>3</v>
      </c>
      <c r="B6" s="16" t="s">
        <v>62</v>
      </c>
      <c r="C6" s="8">
        <f>D6+E6+F6+G6</f>
        <v>9958</v>
      </c>
      <c r="D6" s="8">
        <v>1831</v>
      </c>
      <c r="E6" s="8">
        <v>5782</v>
      </c>
      <c r="F6" s="8">
        <v>184</v>
      </c>
      <c r="G6" s="8">
        <v>2161</v>
      </c>
    </row>
    <row r="7" spans="1:7" ht="12.75">
      <c r="A7" s="45">
        <v>4</v>
      </c>
      <c r="B7" s="4" t="s">
        <v>63</v>
      </c>
      <c r="C7" s="8">
        <f>D7+E7+F7+G7</f>
        <v>57070</v>
      </c>
      <c r="D7" s="8">
        <v>14866</v>
      </c>
      <c r="E7" s="8">
        <v>39017</v>
      </c>
      <c r="F7" s="8">
        <v>2353</v>
      </c>
      <c r="G7" s="8">
        <v>834</v>
      </c>
    </row>
    <row r="8" spans="1:7" ht="25.5">
      <c r="A8" s="45">
        <v>5</v>
      </c>
      <c r="B8" s="4" t="s">
        <v>64</v>
      </c>
      <c r="C8" s="8">
        <f>D8+E8+F8+G8</f>
        <v>97</v>
      </c>
      <c r="D8" s="8">
        <v>45</v>
      </c>
      <c r="E8" s="8">
        <v>0</v>
      </c>
      <c r="F8" s="8">
        <v>2</v>
      </c>
      <c r="G8" s="8">
        <v>50</v>
      </c>
    </row>
    <row r="9" spans="1:7" ht="12.75">
      <c r="A9" s="45">
        <v>6</v>
      </c>
      <c r="B9" s="2" t="s">
        <v>65</v>
      </c>
      <c r="C9" s="7">
        <f aca="true" t="shared" si="0" ref="C9:C23">D9+E9+F9+G9</f>
        <v>85402</v>
      </c>
      <c r="D9" s="7">
        <f>D10+D11+D12+D13+D14</f>
        <v>8361</v>
      </c>
      <c r="E9" s="7">
        <f>E10+E11+E12+E13+E14</f>
        <v>18355</v>
      </c>
      <c r="F9" s="7">
        <f>F10+F11+F12+F13+F14</f>
        <v>52400</v>
      </c>
      <c r="G9" s="7">
        <f>G10+G11+G12+G13+G14</f>
        <v>6286</v>
      </c>
    </row>
    <row r="10" spans="1:7" ht="12.75">
      <c r="A10" s="45">
        <v>7</v>
      </c>
      <c r="B10" s="3" t="s">
        <v>2</v>
      </c>
      <c r="C10" s="10">
        <f t="shared" si="0"/>
        <v>48754</v>
      </c>
      <c r="D10" s="9">
        <v>1172</v>
      </c>
      <c r="E10" s="9">
        <v>3354</v>
      </c>
      <c r="F10" s="9">
        <v>39330</v>
      </c>
      <c r="G10" s="9">
        <v>4898</v>
      </c>
    </row>
    <row r="11" spans="1:7" ht="12.75">
      <c r="A11" s="45">
        <v>8</v>
      </c>
      <c r="B11" s="3" t="s">
        <v>3</v>
      </c>
      <c r="C11" s="10">
        <f t="shared" si="0"/>
        <v>22343</v>
      </c>
      <c r="D11" s="9">
        <v>4640</v>
      </c>
      <c r="E11" s="9">
        <v>12508</v>
      </c>
      <c r="F11" s="9">
        <v>5195</v>
      </c>
      <c r="G11" s="9">
        <v>0</v>
      </c>
    </row>
    <row r="12" spans="1:7" ht="25.5">
      <c r="A12" s="45">
        <v>9</v>
      </c>
      <c r="B12" s="3" t="s">
        <v>4</v>
      </c>
      <c r="C12" s="10">
        <f t="shared" si="0"/>
        <v>13396</v>
      </c>
      <c r="D12" s="9">
        <v>2466</v>
      </c>
      <c r="E12" s="9">
        <v>2473</v>
      </c>
      <c r="F12" s="9">
        <v>7818</v>
      </c>
      <c r="G12" s="9">
        <v>639</v>
      </c>
    </row>
    <row r="13" spans="1:7" ht="38.25">
      <c r="A13" s="45">
        <v>10</v>
      </c>
      <c r="B13" s="3" t="s">
        <v>5</v>
      </c>
      <c r="C13" s="10">
        <f t="shared" si="0"/>
        <v>906</v>
      </c>
      <c r="D13" s="9">
        <v>80</v>
      </c>
      <c r="E13" s="9">
        <v>20</v>
      </c>
      <c r="F13" s="9">
        <v>57</v>
      </c>
      <c r="G13" s="9">
        <v>749</v>
      </c>
    </row>
    <row r="14" spans="1:7" ht="12.75">
      <c r="A14" s="45">
        <v>11</v>
      </c>
      <c r="B14" s="3" t="s">
        <v>0</v>
      </c>
      <c r="C14" s="10">
        <f t="shared" si="0"/>
        <v>3</v>
      </c>
      <c r="D14" s="9">
        <v>3</v>
      </c>
      <c r="E14" s="9">
        <v>0</v>
      </c>
      <c r="F14" s="9">
        <v>0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644163</v>
      </c>
      <c r="D15" s="7">
        <f>D16+D17+D18+D19+D20+D21</f>
        <v>290043</v>
      </c>
      <c r="E15" s="7">
        <f>E16+E17+E18+E19+E20+E21</f>
        <v>186076</v>
      </c>
      <c r="F15" s="7">
        <f>F16+F17+F18+F19+F20+F21</f>
        <v>49413</v>
      </c>
      <c r="G15" s="7">
        <f>G16+G17+G18+G19+G20+G21</f>
        <v>118631</v>
      </c>
    </row>
    <row r="16" spans="1:7" ht="12.75">
      <c r="A16" s="45">
        <v>13</v>
      </c>
      <c r="B16" s="4" t="s">
        <v>67</v>
      </c>
      <c r="C16" s="8">
        <f t="shared" si="0"/>
        <v>311272</v>
      </c>
      <c r="D16" s="8">
        <v>104890</v>
      </c>
      <c r="E16" s="8">
        <v>100439</v>
      </c>
      <c r="F16" s="8">
        <v>33247</v>
      </c>
      <c r="G16" s="8">
        <v>72696</v>
      </c>
    </row>
    <row r="17" spans="1:7" ht="25.5">
      <c r="A17" s="45">
        <v>14</v>
      </c>
      <c r="B17" s="4" t="s">
        <v>68</v>
      </c>
      <c r="C17" s="8">
        <f t="shared" si="0"/>
        <v>7330</v>
      </c>
      <c r="D17" s="8">
        <v>1920</v>
      </c>
      <c r="E17" s="8">
        <v>3683</v>
      </c>
      <c r="F17" s="8">
        <v>1679</v>
      </c>
      <c r="G17" s="8">
        <v>48</v>
      </c>
    </row>
    <row r="18" spans="1:7" ht="12.75">
      <c r="A18" s="45">
        <v>15</v>
      </c>
      <c r="B18" s="4" t="s">
        <v>69</v>
      </c>
      <c r="C18" s="8">
        <f t="shared" si="0"/>
        <v>2396</v>
      </c>
      <c r="D18" s="8">
        <v>1876</v>
      </c>
      <c r="E18" s="8">
        <v>437</v>
      </c>
      <c r="F18" s="8">
        <v>83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127893</v>
      </c>
      <c r="D19" s="8">
        <v>109903</v>
      </c>
      <c r="E19" s="8">
        <v>17398</v>
      </c>
      <c r="F19" s="8">
        <v>592</v>
      </c>
      <c r="G19" s="8">
        <v>0</v>
      </c>
    </row>
    <row r="20" spans="1:7" ht="12.75">
      <c r="A20" s="45">
        <v>17</v>
      </c>
      <c r="B20" s="4" t="s">
        <v>71</v>
      </c>
      <c r="C20" s="8">
        <f t="shared" si="0"/>
        <v>105157</v>
      </c>
      <c r="D20" s="8">
        <v>22660</v>
      </c>
      <c r="E20" s="8">
        <v>54086</v>
      </c>
      <c r="F20" s="8">
        <v>2240</v>
      </c>
      <c r="G20" s="8">
        <v>26171</v>
      </c>
    </row>
    <row r="21" spans="1:7" ht="12.75">
      <c r="A21" s="45">
        <v>18</v>
      </c>
      <c r="B21" s="4" t="s">
        <v>6</v>
      </c>
      <c r="C21" s="8">
        <f t="shared" si="0"/>
        <v>90115</v>
      </c>
      <c r="D21" s="8">
        <v>48794</v>
      </c>
      <c r="E21" s="8">
        <v>10033</v>
      </c>
      <c r="F21" s="8">
        <v>11572</v>
      </c>
      <c r="G21" s="8">
        <v>19716</v>
      </c>
    </row>
    <row r="22" spans="1:7" ht="12.75">
      <c r="A22" s="45">
        <v>19</v>
      </c>
      <c r="B22" s="2" t="s">
        <v>72</v>
      </c>
      <c r="C22" s="7">
        <f t="shared" si="0"/>
        <v>1157</v>
      </c>
      <c r="D22" s="7">
        <v>266</v>
      </c>
      <c r="E22" s="7">
        <v>279</v>
      </c>
      <c r="F22" s="7">
        <v>47</v>
      </c>
      <c r="G22" s="7">
        <v>565</v>
      </c>
    </row>
    <row r="23" spans="1:7" ht="12.75">
      <c r="A23" s="45">
        <v>20</v>
      </c>
      <c r="B23" s="43" t="s">
        <v>73</v>
      </c>
      <c r="C23" s="7">
        <f t="shared" si="0"/>
        <v>842806</v>
      </c>
      <c r="D23" s="7">
        <f>D4+D9+D15+D22</f>
        <v>341902</v>
      </c>
      <c r="E23" s="7">
        <f>E4+E9+E15+E22</f>
        <v>255234</v>
      </c>
      <c r="F23" s="7">
        <f>F4+F9+F15+F22</f>
        <v>106263</v>
      </c>
      <c r="G23" s="7">
        <f>G4+G9+G15+G22</f>
        <v>139407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18" sqref="B18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ht="12.75">
      <c r="B1" s="6" t="s">
        <v>23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128184</v>
      </c>
      <c r="D4" s="7">
        <f>D5+D6+D7+D8</f>
        <v>77322</v>
      </c>
      <c r="E4" s="7">
        <f>E5+E6+E7+E8</f>
        <v>19208</v>
      </c>
      <c r="F4" s="7">
        <f>F5+F6+F7+F8</f>
        <v>5023</v>
      </c>
      <c r="G4" s="7">
        <f>G5+G6+G7+G8</f>
        <v>26631</v>
      </c>
    </row>
    <row r="5" spans="1:7" ht="25.5">
      <c r="A5" s="45">
        <v>2</v>
      </c>
      <c r="B5" s="15" t="s">
        <v>61</v>
      </c>
      <c r="C5" s="8">
        <f>D5+E5+F5+G5</f>
        <v>71173</v>
      </c>
      <c r="D5" s="8">
        <v>57805</v>
      </c>
      <c r="E5" s="8">
        <v>767</v>
      </c>
      <c r="F5" s="8">
        <v>1167</v>
      </c>
      <c r="G5" s="8">
        <v>11434</v>
      </c>
    </row>
    <row r="6" spans="1:7" ht="25.5">
      <c r="A6" s="45">
        <v>3</v>
      </c>
      <c r="B6" s="16" t="s">
        <v>62</v>
      </c>
      <c r="C6" s="8">
        <f>D6+E6+F6+G6</f>
        <v>10658</v>
      </c>
      <c r="D6" s="8">
        <v>1009</v>
      </c>
      <c r="E6" s="8">
        <v>8127</v>
      </c>
      <c r="F6" s="8">
        <v>1491</v>
      </c>
      <c r="G6" s="8">
        <v>31</v>
      </c>
    </row>
    <row r="7" spans="1:7" ht="12.75">
      <c r="A7" s="45">
        <v>4</v>
      </c>
      <c r="B7" s="4" t="s">
        <v>63</v>
      </c>
      <c r="C7" s="8">
        <f>D7+E7+F7+G7</f>
        <v>46327</v>
      </c>
      <c r="D7" s="8">
        <v>18496</v>
      </c>
      <c r="E7" s="8">
        <v>10314</v>
      </c>
      <c r="F7" s="8">
        <v>2365</v>
      </c>
      <c r="G7" s="8">
        <v>15152</v>
      </c>
    </row>
    <row r="8" spans="1:7" ht="25.5">
      <c r="A8" s="45">
        <v>5</v>
      </c>
      <c r="B8" s="4" t="s">
        <v>64</v>
      </c>
      <c r="C8" s="8">
        <f>D8+E8+F8+G8</f>
        <v>26</v>
      </c>
      <c r="D8" s="8">
        <v>12</v>
      </c>
      <c r="E8" s="8">
        <v>0</v>
      </c>
      <c r="F8" s="8">
        <v>0</v>
      </c>
      <c r="G8" s="8">
        <v>14</v>
      </c>
    </row>
    <row r="9" spans="1:7" ht="12.75">
      <c r="A9" s="45">
        <v>6</v>
      </c>
      <c r="B9" s="2" t="s">
        <v>65</v>
      </c>
      <c r="C9" s="7">
        <f aca="true" t="shared" si="0" ref="C9:C23">D9+E9+F9+G9</f>
        <v>169843</v>
      </c>
      <c r="D9" s="7">
        <f>D10+D11+D12+D13+D14</f>
        <v>6631</v>
      </c>
      <c r="E9" s="7">
        <f>E10+E11+E12+E13+E14</f>
        <v>92087</v>
      </c>
      <c r="F9" s="7">
        <f>F10+F11+F12+F13+F14</f>
        <v>30190</v>
      </c>
      <c r="G9" s="7">
        <f>G10+G11+G12+G13+G14</f>
        <v>40935</v>
      </c>
    </row>
    <row r="10" spans="1:7" ht="12.75">
      <c r="A10" s="45">
        <v>7</v>
      </c>
      <c r="B10" s="3" t="s">
        <v>2</v>
      </c>
      <c r="C10" s="10">
        <f t="shared" si="0"/>
        <v>98274</v>
      </c>
      <c r="D10" s="9">
        <v>451</v>
      </c>
      <c r="E10" s="9">
        <v>65265</v>
      </c>
      <c r="F10" s="9">
        <v>13973</v>
      </c>
      <c r="G10" s="9">
        <v>18585</v>
      </c>
    </row>
    <row r="11" spans="1:7" ht="12.75">
      <c r="A11" s="45">
        <v>8</v>
      </c>
      <c r="B11" s="3" t="s">
        <v>3</v>
      </c>
      <c r="C11" s="10">
        <f t="shared" si="0"/>
        <v>15956</v>
      </c>
      <c r="D11" s="9">
        <v>3597</v>
      </c>
      <c r="E11" s="9">
        <v>9993</v>
      </c>
      <c r="F11" s="9">
        <v>542</v>
      </c>
      <c r="G11" s="9">
        <v>1824</v>
      </c>
    </row>
    <row r="12" spans="1:7" ht="25.5">
      <c r="A12" s="45">
        <v>9</v>
      </c>
      <c r="B12" s="3" t="s">
        <v>4</v>
      </c>
      <c r="C12" s="10">
        <f t="shared" si="0"/>
        <v>51008</v>
      </c>
      <c r="D12" s="9">
        <v>2116</v>
      </c>
      <c r="E12" s="9">
        <v>14675</v>
      </c>
      <c r="F12" s="9">
        <v>15669</v>
      </c>
      <c r="G12" s="9">
        <v>18548</v>
      </c>
    </row>
    <row r="13" spans="1:7" ht="38.25">
      <c r="A13" s="45">
        <v>10</v>
      </c>
      <c r="B13" s="3" t="s">
        <v>5</v>
      </c>
      <c r="C13" s="10">
        <f t="shared" si="0"/>
        <v>4041</v>
      </c>
      <c r="D13" s="9">
        <v>467</v>
      </c>
      <c r="E13" s="9">
        <v>1590</v>
      </c>
      <c r="F13" s="9">
        <v>6</v>
      </c>
      <c r="G13" s="9">
        <v>1978</v>
      </c>
    </row>
    <row r="14" spans="1:7" ht="12.75">
      <c r="A14" s="45">
        <v>11</v>
      </c>
      <c r="B14" s="3" t="s">
        <v>0</v>
      </c>
      <c r="C14" s="10">
        <f t="shared" si="0"/>
        <v>564</v>
      </c>
      <c r="D14" s="9">
        <v>0</v>
      </c>
      <c r="E14" s="9">
        <v>564</v>
      </c>
      <c r="F14" s="9">
        <v>0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1857501</v>
      </c>
      <c r="D15" s="7">
        <f>D16+D17+D18+D19+D20+D21</f>
        <v>515170</v>
      </c>
      <c r="E15" s="7">
        <f>E16+E17+E18+E19+E20+E21</f>
        <v>848180</v>
      </c>
      <c r="F15" s="7">
        <f>F16+F17+F18+F19+F20+F21</f>
        <v>112152</v>
      </c>
      <c r="G15" s="7">
        <f>G16+G17+G18+G19+G20+G21</f>
        <v>381999</v>
      </c>
    </row>
    <row r="16" spans="1:7" ht="12.75">
      <c r="A16" s="45">
        <v>13</v>
      </c>
      <c r="B16" s="4" t="s">
        <v>67</v>
      </c>
      <c r="C16" s="8">
        <f t="shared" si="0"/>
        <v>827856</v>
      </c>
      <c r="D16" s="8">
        <v>148363</v>
      </c>
      <c r="E16" s="8">
        <v>417304</v>
      </c>
      <c r="F16" s="8">
        <v>60299</v>
      </c>
      <c r="G16" s="8">
        <v>201890</v>
      </c>
    </row>
    <row r="17" spans="1:7" ht="25.5">
      <c r="A17" s="45">
        <v>14</v>
      </c>
      <c r="B17" s="4" t="s">
        <v>68</v>
      </c>
      <c r="C17" s="8">
        <f t="shared" si="0"/>
        <v>22422</v>
      </c>
      <c r="D17" s="8">
        <v>2293</v>
      </c>
      <c r="E17" s="8">
        <v>12077</v>
      </c>
      <c r="F17" s="8">
        <v>1787</v>
      </c>
      <c r="G17" s="8">
        <v>6265</v>
      </c>
    </row>
    <row r="18" spans="1:7" ht="12.75">
      <c r="A18" s="45">
        <v>15</v>
      </c>
      <c r="B18" s="4" t="s">
        <v>69</v>
      </c>
      <c r="C18" s="8">
        <f t="shared" si="0"/>
        <v>4915</v>
      </c>
      <c r="D18" s="8">
        <v>3661</v>
      </c>
      <c r="E18" s="8">
        <v>1018</v>
      </c>
      <c r="F18" s="8">
        <v>14</v>
      </c>
      <c r="G18" s="8">
        <v>222</v>
      </c>
    </row>
    <row r="19" spans="1:7" ht="12.75">
      <c r="A19" s="45">
        <v>16</v>
      </c>
      <c r="B19" s="4" t="s">
        <v>70</v>
      </c>
      <c r="C19" s="8">
        <f t="shared" si="0"/>
        <v>348247</v>
      </c>
      <c r="D19" s="8">
        <v>220697</v>
      </c>
      <c r="E19" s="8">
        <v>116635</v>
      </c>
      <c r="F19" s="8">
        <v>10915</v>
      </c>
      <c r="G19" s="8">
        <v>0</v>
      </c>
    </row>
    <row r="20" spans="1:7" ht="12.75">
      <c r="A20" s="45">
        <v>17</v>
      </c>
      <c r="B20" s="4" t="s">
        <v>71</v>
      </c>
      <c r="C20" s="8">
        <f t="shared" si="0"/>
        <v>233540</v>
      </c>
      <c r="D20" s="8">
        <v>39497</v>
      </c>
      <c r="E20" s="8">
        <v>150496</v>
      </c>
      <c r="F20" s="8">
        <v>1520</v>
      </c>
      <c r="G20" s="8">
        <v>42027</v>
      </c>
    </row>
    <row r="21" spans="1:7" ht="12.75">
      <c r="A21" s="45">
        <v>18</v>
      </c>
      <c r="B21" s="4" t="s">
        <v>6</v>
      </c>
      <c r="C21" s="8">
        <f t="shared" si="0"/>
        <v>420521</v>
      </c>
      <c r="D21" s="8">
        <v>100659</v>
      </c>
      <c r="E21" s="8">
        <v>150650</v>
      </c>
      <c r="F21" s="8">
        <v>37617</v>
      </c>
      <c r="G21" s="8">
        <v>131595</v>
      </c>
    </row>
    <row r="22" spans="1:7" ht="12.75">
      <c r="A22" s="45">
        <v>19</v>
      </c>
      <c r="B22" s="2" t="s">
        <v>72</v>
      </c>
      <c r="C22" s="7">
        <f t="shared" si="0"/>
        <v>2512</v>
      </c>
      <c r="D22" s="7">
        <v>652</v>
      </c>
      <c r="E22" s="7">
        <v>776</v>
      </c>
      <c r="F22" s="7">
        <v>180</v>
      </c>
      <c r="G22" s="7">
        <v>904</v>
      </c>
    </row>
    <row r="23" spans="1:7" ht="12.75">
      <c r="A23" s="45">
        <v>20</v>
      </c>
      <c r="B23" s="43" t="s">
        <v>73</v>
      </c>
      <c r="C23" s="7">
        <f t="shared" si="0"/>
        <v>2158040</v>
      </c>
      <c r="D23" s="7">
        <f>D4+D9+D15+D22</f>
        <v>599775</v>
      </c>
      <c r="E23" s="7">
        <f>E4+E9+E15+E22</f>
        <v>960251</v>
      </c>
      <c r="F23" s="7">
        <f>F4+F9+F15+F22</f>
        <v>147545</v>
      </c>
      <c r="G23" s="7">
        <f>G4+G9+G15+G22</f>
        <v>450469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19" sqref="B19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ht="12.75">
      <c r="B1" s="6" t="s">
        <v>24</v>
      </c>
    </row>
    <row r="2" spans="1:7" ht="27" customHeight="1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ht="12.7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34737</v>
      </c>
      <c r="D4" s="7">
        <f>D5+D6+D7+D8</f>
        <v>32136</v>
      </c>
      <c r="E4" s="7">
        <f>E5+E6+E7+E8</f>
        <v>243</v>
      </c>
      <c r="F4" s="7">
        <f>F5+F6+F7+F8</f>
        <v>1647</v>
      </c>
      <c r="G4" s="7">
        <f>G5+G6+G7+G8</f>
        <v>711</v>
      </c>
    </row>
    <row r="5" spans="1:7" ht="25.5">
      <c r="A5" s="45">
        <v>2</v>
      </c>
      <c r="B5" s="15" t="s">
        <v>61</v>
      </c>
      <c r="C5" s="8">
        <f>D5+E5+F5+G5</f>
        <v>25960</v>
      </c>
      <c r="D5" s="8">
        <v>24790</v>
      </c>
      <c r="E5" s="8">
        <v>0</v>
      </c>
      <c r="F5" s="8">
        <v>1170</v>
      </c>
      <c r="G5" s="8">
        <v>0</v>
      </c>
    </row>
    <row r="6" spans="1:7" ht="25.5">
      <c r="A6" s="45">
        <v>3</v>
      </c>
      <c r="B6" s="16" t="s">
        <v>62</v>
      </c>
      <c r="C6" s="8">
        <f>D6+E6+F6+G6</f>
        <v>300</v>
      </c>
      <c r="D6" s="8">
        <v>216</v>
      </c>
      <c r="E6" s="8">
        <v>0</v>
      </c>
      <c r="F6" s="8">
        <v>25</v>
      </c>
      <c r="G6" s="8">
        <v>59</v>
      </c>
    </row>
    <row r="7" spans="1:7" ht="12.75">
      <c r="A7" s="45">
        <v>4</v>
      </c>
      <c r="B7" s="4" t="s">
        <v>63</v>
      </c>
      <c r="C7" s="8">
        <f>D7+E7+F7+G7</f>
        <v>8446</v>
      </c>
      <c r="D7" s="8">
        <v>7122</v>
      </c>
      <c r="E7" s="8">
        <v>220</v>
      </c>
      <c r="F7" s="8">
        <v>452</v>
      </c>
      <c r="G7" s="8">
        <v>652</v>
      </c>
    </row>
    <row r="8" spans="1:7" ht="25.5">
      <c r="A8" s="45">
        <v>5</v>
      </c>
      <c r="B8" s="4" t="s">
        <v>64</v>
      </c>
      <c r="C8" s="8">
        <f>D8+E8+F8+G8</f>
        <v>31</v>
      </c>
      <c r="D8" s="8">
        <v>8</v>
      </c>
      <c r="E8" s="8">
        <v>23</v>
      </c>
      <c r="F8" s="8">
        <v>0</v>
      </c>
      <c r="G8" s="8">
        <v>0</v>
      </c>
    </row>
    <row r="9" spans="1:7" ht="12.75">
      <c r="A9" s="45">
        <v>6</v>
      </c>
      <c r="B9" s="2" t="s">
        <v>65</v>
      </c>
      <c r="C9" s="7">
        <f aca="true" t="shared" si="0" ref="C9:C23">D9+E9+F9+G9</f>
        <v>61201</v>
      </c>
      <c r="D9" s="7">
        <f>D10+D11+D12+D13+D14</f>
        <v>7515</v>
      </c>
      <c r="E9" s="7">
        <f>E10+E11+E12+E13+E14</f>
        <v>689</v>
      </c>
      <c r="F9" s="7">
        <f>F10+F11+F12+F13+F14</f>
        <v>48294</v>
      </c>
      <c r="G9" s="7">
        <f>G10+G11+G12+G13+G14</f>
        <v>4703</v>
      </c>
    </row>
    <row r="10" spans="1:7" ht="12.75">
      <c r="A10" s="45">
        <v>7</v>
      </c>
      <c r="B10" s="3" t="s">
        <v>2</v>
      </c>
      <c r="C10" s="10">
        <f t="shared" si="0"/>
        <v>47834</v>
      </c>
      <c r="D10" s="9">
        <v>2326</v>
      </c>
      <c r="E10" s="9">
        <v>17</v>
      </c>
      <c r="F10" s="9">
        <v>45491</v>
      </c>
      <c r="G10" s="9">
        <v>0</v>
      </c>
    </row>
    <row r="11" spans="1:7" ht="12.75">
      <c r="A11" s="45">
        <v>8</v>
      </c>
      <c r="B11" s="3" t="s">
        <v>3</v>
      </c>
      <c r="C11" s="10">
        <f t="shared" si="0"/>
        <v>3936</v>
      </c>
      <c r="D11" s="9">
        <v>3381</v>
      </c>
      <c r="E11" s="9">
        <v>20</v>
      </c>
      <c r="F11" s="9">
        <v>535</v>
      </c>
      <c r="G11" s="9">
        <v>0</v>
      </c>
    </row>
    <row r="12" spans="1:7" ht="25.5">
      <c r="A12" s="45">
        <v>9</v>
      </c>
      <c r="B12" s="3" t="s">
        <v>4</v>
      </c>
      <c r="C12" s="10">
        <f t="shared" si="0"/>
        <v>8676</v>
      </c>
      <c r="D12" s="9">
        <v>1710</v>
      </c>
      <c r="E12" s="9">
        <v>652</v>
      </c>
      <c r="F12" s="9">
        <v>2216</v>
      </c>
      <c r="G12" s="9">
        <v>4098</v>
      </c>
    </row>
    <row r="13" spans="1:7" ht="38.25">
      <c r="A13" s="45">
        <v>10</v>
      </c>
      <c r="B13" s="3" t="s">
        <v>5</v>
      </c>
      <c r="C13" s="10">
        <f t="shared" si="0"/>
        <v>755</v>
      </c>
      <c r="D13" s="9">
        <v>98</v>
      </c>
      <c r="E13" s="9">
        <v>0</v>
      </c>
      <c r="F13" s="9">
        <v>52</v>
      </c>
      <c r="G13" s="9">
        <v>605</v>
      </c>
    </row>
    <row r="14" spans="1:7" ht="12.75">
      <c r="A14" s="45">
        <v>11</v>
      </c>
      <c r="B14" s="3" t="s">
        <v>0</v>
      </c>
      <c r="C14" s="10">
        <f t="shared" si="0"/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275668</v>
      </c>
      <c r="D15" s="7">
        <f>D16+D17+D18+D19+D20+D21</f>
        <v>190325</v>
      </c>
      <c r="E15" s="7">
        <f>E16+E17+E18+E19+E20+E21</f>
        <v>31057</v>
      </c>
      <c r="F15" s="7">
        <f>F16+F17+F18+F19+F20+F21</f>
        <v>48127</v>
      </c>
      <c r="G15" s="7">
        <f>G16+G17+G18+G19+G20+G21</f>
        <v>6159</v>
      </c>
    </row>
    <row r="16" spans="1:7" ht="12.75">
      <c r="A16" s="45">
        <v>13</v>
      </c>
      <c r="B16" s="4" t="s">
        <v>67</v>
      </c>
      <c r="C16" s="8">
        <f t="shared" si="0"/>
        <v>158326</v>
      </c>
      <c r="D16" s="8">
        <v>100726</v>
      </c>
      <c r="E16" s="8">
        <v>24852</v>
      </c>
      <c r="F16" s="8">
        <v>32549</v>
      </c>
      <c r="G16" s="8">
        <v>199</v>
      </c>
    </row>
    <row r="17" spans="1:7" ht="25.5">
      <c r="A17" s="45">
        <v>14</v>
      </c>
      <c r="B17" s="4" t="s">
        <v>68</v>
      </c>
      <c r="C17" s="8">
        <f t="shared" si="0"/>
        <v>3377</v>
      </c>
      <c r="D17" s="8">
        <v>1561</v>
      </c>
      <c r="E17" s="8">
        <v>28</v>
      </c>
      <c r="F17" s="8">
        <v>414</v>
      </c>
      <c r="G17" s="8">
        <v>1374</v>
      </c>
    </row>
    <row r="18" spans="1:7" ht="12.75">
      <c r="A18" s="45">
        <v>15</v>
      </c>
      <c r="B18" s="4" t="s">
        <v>69</v>
      </c>
      <c r="C18" s="8">
        <f t="shared" si="0"/>
        <v>3133</v>
      </c>
      <c r="D18" s="8">
        <v>3133</v>
      </c>
      <c r="E18" s="8">
        <v>0</v>
      </c>
      <c r="F18" s="8">
        <v>0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59742</v>
      </c>
      <c r="D19" s="8">
        <v>59530</v>
      </c>
      <c r="E19" s="8">
        <v>0</v>
      </c>
      <c r="F19" s="8">
        <v>212</v>
      </c>
      <c r="G19" s="8">
        <v>0</v>
      </c>
    </row>
    <row r="20" spans="1:7" ht="12.75">
      <c r="A20" s="45">
        <v>17</v>
      </c>
      <c r="B20" s="4" t="s">
        <v>71</v>
      </c>
      <c r="C20" s="8">
        <f t="shared" si="0"/>
        <v>17799</v>
      </c>
      <c r="D20" s="8">
        <v>8675</v>
      </c>
      <c r="E20" s="8">
        <v>5855</v>
      </c>
      <c r="F20" s="8">
        <v>1282</v>
      </c>
      <c r="G20" s="8">
        <v>1987</v>
      </c>
    </row>
    <row r="21" spans="1:7" ht="12.75">
      <c r="A21" s="45">
        <v>18</v>
      </c>
      <c r="B21" s="4" t="s">
        <v>6</v>
      </c>
      <c r="C21" s="8">
        <f t="shared" si="0"/>
        <v>33291</v>
      </c>
      <c r="D21" s="8">
        <v>16700</v>
      </c>
      <c r="E21" s="8">
        <v>322</v>
      </c>
      <c r="F21" s="8">
        <v>13670</v>
      </c>
      <c r="G21" s="8">
        <v>2599</v>
      </c>
    </row>
    <row r="22" spans="1:7" ht="12.75">
      <c r="A22" s="45">
        <v>19</v>
      </c>
      <c r="B22" s="2" t="s">
        <v>72</v>
      </c>
      <c r="C22" s="7">
        <f t="shared" si="0"/>
        <v>1229</v>
      </c>
      <c r="D22" s="7">
        <v>402</v>
      </c>
      <c r="E22" s="7">
        <v>0</v>
      </c>
      <c r="F22" s="7">
        <v>189</v>
      </c>
      <c r="G22" s="7">
        <v>638</v>
      </c>
    </row>
    <row r="23" spans="1:7" ht="12.75">
      <c r="A23" s="45">
        <v>20</v>
      </c>
      <c r="B23" s="43" t="s">
        <v>73</v>
      </c>
      <c r="C23" s="7">
        <f t="shared" si="0"/>
        <v>372835</v>
      </c>
      <c r="D23" s="7">
        <f>D4+D9+D15+D22</f>
        <v>230378</v>
      </c>
      <c r="E23" s="7">
        <f>E4+E9+E15+E22</f>
        <v>31989</v>
      </c>
      <c r="F23" s="7">
        <f>F4+F9+F15+F22</f>
        <v>98257</v>
      </c>
      <c r="G23" s="7">
        <f>G4+G9+G15+G22</f>
        <v>12211</v>
      </c>
    </row>
  </sheetData>
  <sheetProtection password="C52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ht="12.75">
      <c r="B1" s="6" t="s">
        <v>25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42347</v>
      </c>
      <c r="D4" s="7">
        <f>D5+D6+D7+D8</f>
        <v>25248</v>
      </c>
      <c r="E4" s="7">
        <f>E5+E6+E7+E8</f>
        <v>14951</v>
      </c>
      <c r="F4" s="7">
        <f>F5+F6+F7+F8</f>
        <v>2148</v>
      </c>
      <c r="G4" s="7">
        <f>G5+G6+G7+G8</f>
        <v>0</v>
      </c>
    </row>
    <row r="5" spans="1:7" ht="25.5">
      <c r="A5" s="45">
        <v>2</v>
      </c>
      <c r="B5" s="15" t="s">
        <v>61</v>
      </c>
      <c r="C5" s="8">
        <f>D5+E5+F5+G5</f>
        <v>19449</v>
      </c>
      <c r="D5" s="8">
        <v>17085</v>
      </c>
      <c r="E5" s="8">
        <v>533</v>
      </c>
      <c r="F5" s="8">
        <v>1831</v>
      </c>
      <c r="G5" s="8">
        <v>0</v>
      </c>
    </row>
    <row r="6" spans="1:7" ht="25.5">
      <c r="A6" s="45">
        <v>3</v>
      </c>
      <c r="B6" s="16" t="s">
        <v>62</v>
      </c>
      <c r="C6" s="8">
        <f>D6+E6+F6+G6</f>
        <v>148</v>
      </c>
      <c r="D6" s="8">
        <v>94</v>
      </c>
      <c r="E6" s="8">
        <v>49</v>
      </c>
      <c r="F6" s="8">
        <v>5</v>
      </c>
      <c r="G6" s="8">
        <v>0</v>
      </c>
    </row>
    <row r="7" spans="1:7" ht="12.75">
      <c r="A7" s="45">
        <v>4</v>
      </c>
      <c r="B7" s="4" t="s">
        <v>63</v>
      </c>
      <c r="C7" s="8">
        <f>D7+E7+F7+G7</f>
        <v>22750</v>
      </c>
      <c r="D7" s="8">
        <v>8069</v>
      </c>
      <c r="E7" s="8">
        <v>14369</v>
      </c>
      <c r="F7" s="8">
        <v>312</v>
      </c>
      <c r="G7" s="8">
        <v>0</v>
      </c>
    </row>
    <row r="8" spans="1:7" ht="25.5">
      <c r="A8" s="45">
        <v>5</v>
      </c>
      <c r="B8" s="4" t="s">
        <v>64</v>
      </c>
      <c r="C8" s="8">
        <f>D8+E8+F8+G8</f>
        <v>0</v>
      </c>
      <c r="D8" s="8">
        <v>0</v>
      </c>
      <c r="E8" s="8">
        <v>0</v>
      </c>
      <c r="F8" s="8">
        <v>0</v>
      </c>
      <c r="G8" s="8">
        <v>0</v>
      </c>
    </row>
    <row r="9" spans="1:7" ht="12.75">
      <c r="A9" s="45">
        <v>6</v>
      </c>
      <c r="B9" s="2" t="s">
        <v>65</v>
      </c>
      <c r="C9" s="7">
        <f aca="true" t="shared" si="0" ref="C9:C23">D9+E9+F9+G9</f>
        <v>56597</v>
      </c>
      <c r="D9" s="7">
        <f>D10+D11+D12+D13+D14</f>
        <v>5301</v>
      </c>
      <c r="E9" s="7">
        <f>E10+E11+E12+E13+E14</f>
        <v>9283</v>
      </c>
      <c r="F9" s="7">
        <f>F10+F11+F12+F13+F14</f>
        <v>38551</v>
      </c>
      <c r="G9" s="7">
        <f>G10+G11+G12+G13+G14</f>
        <v>3462</v>
      </c>
    </row>
    <row r="10" spans="1:7" ht="12.75">
      <c r="A10" s="45">
        <v>7</v>
      </c>
      <c r="B10" s="3" t="s">
        <v>2</v>
      </c>
      <c r="C10" s="10">
        <f t="shared" si="0"/>
        <v>32769</v>
      </c>
      <c r="D10" s="9">
        <v>611</v>
      </c>
      <c r="E10" s="9">
        <v>589</v>
      </c>
      <c r="F10" s="9">
        <v>31543</v>
      </c>
      <c r="G10" s="9">
        <v>26</v>
      </c>
    </row>
    <row r="11" spans="1:7" ht="12.75">
      <c r="A11" s="45">
        <v>8</v>
      </c>
      <c r="B11" s="3" t="s">
        <v>3</v>
      </c>
      <c r="C11" s="10">
        <f t="shared" si="0"/>
        <v>11096</v>
      </c>
      <c r="D11" s="9">
        <v>1511</v>
      </c>
      <c r="E11" s="9">
        <v>7073</v>
      </c>
      <c r="F11" s="9">
        <v>2512</v>
      </c>
      <c r="G11" s="9">
        <v>0</v>
      </c>
    </row>
    <row r="12" spans="1:7" ht="25.5">
      <c r="A12" s="45">
        <v>9</v>
      </c>
      <c r="B12" s="3" t="s">
        <v>4</v>
      </c>
      <c r="C12" s="10">
        <f t="shared" si="0"/>
        <v>11777</v>
      </c>
      <c r="D12" s="9">
        <v>3023</v>
      </c>
      <c r="E12" s="9">
        <v>1618</v>
      </c>
      <c r="F12" s="9">
        <v>4398</v>
      </c>
      <c r="G12" s="9">
        <v>2738</v>
      </c>
    </row>
    <row r="13" spans="1:7" ht="38.25">
      <c r="A13" s="45">
        <v>10</v>
      </c>
      <c r="B13" s="3" t="s">
        <v>5</v>
      </c>
      <c r="C13" s="10">
        <f t="shared" si="0"/>
        <v>917</v>
      </c>
      <c r="D13" s="9">
        <v>156</v>
      </c>
      <c r="E13" s="9">
        <v>3</v>
      </c>
      <c r="F13" s="9">
        <v>60</v>
      </c>
      <c r="G13" s="9">
        <v>698</v>
      </c>
    </row>
    <row r="14" spans="1:7" ht="12.75">
      <c r="A14" s="45">
        <v>11</v>
      </c>
      <c r="B14" s="3" t="s">
        <v>0</v>
      </c>
      <c r="C14" s="10">
        <f t="shared" si="0"/>
        <v>38</v>
      </c>
      <c r="D14" s="9">
        <v>0</v>
      </c>
      <c r="E14" s="9">
        <v>0</v>
      </c>
      <c r="F14" s="9">
        <v>38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341999</v>
      </c>
      <c r="D15" s="7">
        <f>D16+D17+D18+D19+D20+D21</f>
        <v>161352</v>
      </c>
      <c r="E15" s="7">
        <f>E16+E17+E18+E19+E20+E21</f>
        <v>65640</v>
      </c>
      <c r="F15" s="7">
        <f>F16+F17+F18+F19+F20+F21</f>
        <v>39086</v>
      </c>
      <c r="G15" s="7">
        <f>G16+G17+G18+G19+G20+G21</f>
        <v>75921</v>
      </c>
    </row>
    <row r="16" spans="1:7" ht="12.75">
      <c r="A16" s="45">
        <v>13</v>
      </c>
      <c r="B16" s="4" t="s">
        <v>67</v>
      </c>
      <c r="C16" s="8">
        <f t="shared" si="0"/>
        <v>177568</v>
      </c>
      <c r="D16" s="8">
        <v>52464</v>
      </c>
      <c r="E16" s="8">
        <v>53460</v>
      </c>
      <c r="F16" s="8">
        <v>26161</v>
      </c>
      <c r="G16" s="8">
        <v>45483</v>
      </c>
    </row>
    <row r="17" spans="1:7" ht="25.5">
      <c r="A17" s="45">
        <v>14</v>
      </c>
      <c r="B17" s="4" t="s">
        <v>68</v>
      </c>
      <c r="C17" s="8">
        <f t="shared" si="0"/>
        <v>2866</v>
      </c>
      <c r="D17" s="8">
        <v>1254</v>
      </c>
      <c r="E17" s="8">
        <v>615</v>
      </c>
      <c r="F17" s="8">
        <v>113</v>
      </c>
      <c r="G17" s="8">
        <v>884</v>
      </c>
    </row>
    <row r="18" spans="1:7" ht="12.75">
      <c r="A18" s="45">
        <v>15</v>
      </c>
      <c r="B18" s="4" t="s">
        <v>69</v>
      </c>
      <c r="C18" s="8">
        <f t="shared" si="0"/>
        <v>6818</v>
      </c>
      <c r="D18" s="8">
        <v>6578</v>
      </c>
      <c r="E18" s="8">
        <v>240</v>
      </c>
      <c r="F18" s="8">
        <v>0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57821</v>
      </c>
      <c r="D19" s="8">
        <v>57120</v>
      </c>
      <c r="E19" s="8">
        <v>523</v>
      </c>
      <c r="F19" s="8">
        <v>178</v>
      </c>
      <c r="G19" s="8">
        <v>0</v>
      </c>
    </row>
    <row r="20" spans="1:7" ht="12.75">
      <c r="A20" s="45">
        <v>17</v>
      </c>
      <c r="B20" s="4" t="s">
        <v>71</v>
      </c>
      <c r="C20" s="8">
        <f t="shared" si="0"/>
        <v>26613</v>
      </c>
      <c r="D20" s="8">
        <v>16393</v>
      </c>
      <c r="E20" s="8">
        <v>8227</v>
      </c>
      <c r="F20" s="8">
        <v>190</v>
      </c>
      <c r="G20" s="8">
        <v>1803</v>
      </c>
    </row>
    <row r="21" spans="1:7" ht="12.75">
      <c r="A21" s="45">
        <v>18</v>
      </c>
      <c r="B21" s="4" t="s">
        <v>6</v>
      </c>
      <c r="C21" s="8">
        <f t="shared" si="0"/>
        <v>70313</v>
      </c>
      <c r="D21" s="8">
        <v>27543</v>
      </c>
      <c r="E21" s="8">
        <v>2575</v>
      </c>
      <c r="F21" s="8">
        <v>12444</v>
      </c>
      <c r="G21" s="8">
        <v>27751</v>
      </c>
    </row>
    <row r="22" spans="1:7" ht="12.75">
      <c r="A22" s="45">
        <v>19</v>
      </c>
      <c r="B22" s="2" t="s">
        <v>72</v>
      </c>
      <c r="C22" s="7">
        <f t="shared" si="0"/>
        <v>1461</v>
      </c>
      <c r="D22" s="7">
        <v>258</v>
      </c>
      <c r="E22" s="7">
        <v>0</v>
      </c>
      <c r="F22" s="7">
        <v>705</v>
      </c>
      <c r="G22" s="7">
        <v>498</v>
      </c>
    </row>
    <row r="23" spans="1:7" ht="12.75">
      <c r="A23" s="45">
        <v>20</v>
      </c>
      <c r="B23" s="43" t="s">
        <v>73</v>
      </c>
      <c r="C23" s="7">
        <f t="shared" si="0"/>
        <v>442404</v>
      </c>
      <c r="D23" s="7">
        <f>D4+D9+D15+D22</f>
        <v>192159</v>
      </c>
      <c r="E23" s="7">
        <f>E4+E9+E15+E22</f>
        <v>89874</v>
      </c>
      <c r="F23" s="7">
        <f>F4+F9+F15+F22</f>
        <v>80490</v>
      </c>
      <c r="G23" s="7">
        <f>G4+G9+G15+G22</f>
        <v>79881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ht="12.75">
      <c r="B1" s="6" t="s">
        <v>26</v>
      </c>
    </row>
    <row r="2" spans="1:7" ht="25.5">
      <c r="A2" s="46" t="s">
        <v>8</v>
      </c>
      <c r="B2" s="46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89513</v>
      </c>
      <c r="D4" s="7">
        <f>D5+D6+D7+D8</f>
        <v>70957</v>
      </c>
      <c r="E4" s="7">
        <f>E5+E6+E7+E8</f>
        <v>589</v>
      </c>
      <c r="F4" s="7">
        <f>F5+F6+F7+F8</f>
        <v>7059</v>
      </c>
      <c r="G4" s="7">
        <f>G5+G6+G7+G8</f>
        <v>10908</v>
      </c>
    </row>
    <row r="5" spans="1:7" ht="25.5">
      <c r="A5" s="45">
        <v>2</v>
      </c>
      <c r="B5" s="15" t="s">
        <v>61</v>
      </c>
      <c r="C5" s="8">
        <f>D5+E5+F5+G5</f>
        <v>61827</v>
      </c>
      <c r="D5" s="8">
        <v>56934</v>
      </c>
      <c r="E5" s="8">
        <v>7</v>
      </c>
      <c r="F5" s="8">
        <v>3452</v>
      </c>
      <c r="G5" s="8">
        <v>1434</v>
      </c>
    </row>
    <row r="6" spans="1:7" ht="25.5">
      <c r="A6" s="45">
        <v>3</v>
      </c>
      <c r="B6" s="16" t="s">
        <v>62</v>
      </c>
      <c r="C6" s="8">
        <f>D6+E6+F6+G6</f>
        <v>4644</v>
      </c>
      <c r="D6" s="8">
        <v>444</v>
      </c>
      <c r="E6" s="8">
        <v>208</v>
      </c>
      <c r="F6" s="8">
        <v>2632</v>
      </c>
      <c r="G6" s="8">
        <v>1360</v>
      </c>
    </row>
    <row r="7" spans="1:7" ht="12.75">
      <c r="A7" s="45">
        <v>4</v>
      </c>
      <c r="B7" s="4" t="s">
        <v>63</v>
      </c>
      <c r="C7" s="8">
        <f>D7+E7+F7+G7</f>
        <v>22618</v>
      </c>
      <c r="D7" s="8">
        <v>13574</v>
      </c>
      <c r="E7" s="8">
        <v>374</v>
      </c>
      <c r="F7" s="8">
        <v>975</v>
      </c>
      <c r="G7" s="8">
        <v>7695</v>
      </c>
    </row>
    <row r="8" spans="1:7" ht="25.5">
      <c r="A8" s="45">
        <v>5</v>
      </c>
      <c r="B8" s="4" t="s">
        <v>64</v>
      </c>
      <c r="C8" s="8">
        <f>D8+E8+F8+G8</f>
        <v>424</v>
      </c>
      <c r="D8" s="8">
        <v>5</v>
      </c>
      <c r="E8" s="8">
        <v>0</v>
      </c>
      <c r="F8" s="8">
        <v>0</v>
      </c>
      <c r="G8" s="8">
        <v>419</v>
      </c>
    </row>
    <row r="9" spans="1:7" ht="12.75">
      <c r="A9" s="45">
        <v>6</v>
      </c>
      <c r="B9" s="2" t="s">
        <v>65</v>
      </c>
      <c r="C9" s="7">
        <f aca="true" t="shared" si="0" ref="C9:C23">D9+E9+F9+G9</f>
        <v>85103</v>
      </c>
      <c r="D9" s="7">
        <f>D10+D11+D12+D13+D14</f>
        <v>10856</v>
      </c>
      <c r="E9" s="7">
        <f>E10+E11+E12+E13+E14</f>
        <v>4251</v>
      </c>
      <c r="F9" s="7">
        <f>F10+F11+F12+F13+F14</f>
        <v>57490</v>
      </c>
      <c r="G9" s="7">
        <f>G10+G11+G12+G13+G14</f>
        <v>12506</v>
      </c>
    </row>
    <row r="10" spans="1:7" ht="12.75">
      <c r="A10" s="45">
        <v>7</v>
      </c>
      <c r="B10" s="3" t="s">
        <v>2</v>
      </c>
      <c r="C10" s="10">
        <f t="shared" si="0"/>
        <v>43861</v>
      </c>
      <c r="D10" s="9">
        <v>812</v>
      </c>
      <c r="E10" s="9">
        <v>1250</v>
      </c>
      <c r="F10" s="9">
        <v>41799</v>
      </c>
      <c r="G10" s="9">
        <v>0</v>
      </c>
    </row>
    <row r="11" spans="1:7" ht="12.75">
      <c r="A11" s="45">
        <v>8</v>
      </c>
      <c r="B11" s="3" t="s">
        <v>3</v>
      </c>
      <c r="C11" s="10">
        <f t="shared" si="0"/>
        <v>11500</v>
      </c>
      <c r="D11" s="9">
        <v>1687</v>
      </c>
      <c r="E11" s="9">
        <v>481</v>
      </c>
      <c r="F11" s="9">
        <v>6739</v>
      </c>
      <c r="G11" s="9">
        <v>2593</v>
      </c>
    </row>
    <row r="12" spans="1:7" ht="25.5">
      <c r="A12" s="45">
        <v>9</v>
      </c>
      <c r="B12" s="3" t="s">
        <v>4</v>
      </c>
      <c r="C12" s="10">
        <f t="shared" si="0"/>
        <v>27392</v>
      </c>
      <c r="D12" s="9">
        <v>8025</v>
      </c>
      <c r="E12" s="9">
        <v>2057</v>
      </c>
      <c r="F12" s="9">
        <v>8840</v>
      </c>
      <c r="G12" s="9">
        <v>8470</v>
      </c>
    </row>
    <row r="13" spans="1:7" ht="38.25">
      <c r="A13" s="45">
        <v>10</v>
      </c>
      <c r="B13" s="3" t="s">
        <v>5</v>
      </c>
      <c r="C13" s="10">
        <f t="shared" si="0"/>
        <v>2284</v>
      </c>
      <c r="D13" s="9">
        <v>332</v>
      </c>
      <c r="E13" s="9">
        <v>413</v>
      </c>
      <c r="F13" s="9">
        <v>96</v>
      </c>
      <c r="G13" s="9">
        <v>1443</v>
      </c>
    </row>
    <row r="14" spans="1:7" ht="12.75">
      <c r="A14" s="45">
        <v>11</v>
      </c>
      <c r="B14" s="3" t="s">
        <v>0</v>
      </c>
      <c r="C14" s="10">
        <f t="shared" si="0"/>
        <v>66</v>
      </c>
      <c r="D14" s="9">
        <v>0</v>
      </c>
      <c r="E14" s="9">
        <v>50</v>
      </c>
      <c r="F14" s="9">
        <v>16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883628</v>
      </c>
      <c r="D15" s="7">
        <f>D16+D17+D18+D19+D20+D21</f>
        <v>563514</v>
      </c>
      <c r="E15" s="7">
        <f>E16+E17+E18+E19+E20+E21</f>
        <v>107458</v>
      </c>
      <c r="F15" s="7">
        <f>F16+F17+F18+F19+F20+F21</f>
        <v>139997</v>
      </c>
      <c r="G15" s="7">
        <f>G16+G17+G18+G19+G20+G21</f>
        <v>72659</v>
      </c>
    </row>
    <row r="16" spans="1:7" ht="12.75">
      <c r="A16" s="45">
        <v>13</v>
      </c>
      <c r="B16" s="4" t="s">
        <v>67</v>
      </c>
      <c r="C16" s="8">
        <f t="shared" si="0"/>
        <v>399701</v>
      </c>
      <c r="D16" s="8">
        <v>241158</v>
      </c>
      <c r="E16" s="8">
        <v>44907</v>
      </c>
      <c r="F16" s="8">
        <v>75445</v>
      </c>
      <c r="G16" s="8">
        <v>38191</v>
      </c>
    </row>
    <row r="17" spans="1:7" ht="25.5">
      <c r="A17" s="45">
        <v>14</v>
      </c>
      <c r="B17" s="4" t="s">
        <v>68</v>
      </c>
      <c r="C17" s="8">
        <f t="shared" si="0"/>
        <v>7184</v>
      </c>
      <c r="D17" s="8">
        <v>3138</v>
      </c>
      <c r="E17" s="8">
        <v>832</v>
      </c>
      <c r="F17" s="8">
        <v>3214</v>
      </c>
      <c r="G17" s="8">
        <v>0</v>
      </c>
    </row>
    <row r="18" spans="1:7" ht="12.75">
      <c r="A18" s="45">
        <v>15</v>
      </c>
      <c r="B18" s="4" t="s">
        <v>69</v>
      </c>
      <c r="C18" s="8">
        <f t="shared" si="0"/>
        <v>5414</v>
      </c>
      <c r="D18" s="8">
        <v>5370</v>
      </c>
      <c r="E18" s="8">
        <v>0</v>
      </c>
      <c r="F18" s="8">
        <v>44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258299</v>
      </c>
      <c r="D19" s="8">
        <v>206050</v>
      </c>
      <c r="E19" s="8">
        <v>36873</v>
      </c>
      <c r="F19" s="8">
        <v>11575</v>
      </c>
      <c r="G19" s="8">
        <v>3801</v>
      </c>
    </row>
    <row r="20" spans="1:7" ht="12.75">
      <c r="A20" s="45">
        <v>17</v>
      </c>
      <c r="B20" s="4" t="s">
        <v>71</v>
      </c>
      <c r="C20" s="8">
        <f t="shared" si="0"/>
        <v>44247</v>
      </c>
      <c r="D20" s="8">
        <v>35390</v>
      </c>
      <c r="E20" s="8">
        <v>732</v>
      </c>
      <c r="F20" s="8">
        <v>5757</v>
      </c>
      <c r="G20" s="8">
        <v>2368</v>
      </c>
    </row>
    <row r="21" spans="1:7" ht="12.75">
      <c r="A21" s="45">
        <v>18</v>
      </c>
      <c r="B21" s="4" t="s">
        <v>6</v>
      </c>
      <c r="C21" s="8">
        <f t="shared" si="0"/>
        <v>168783</v>
      </c>
      <c r="D21" s="8">
        <v>72408</v>
      </c>
      <c r="E21" s="8">
        <v>24114</v>
      </c>
      <c r="F21" s="8">
        <v>43962</v>
      </c>
      <c r="G21" s="8">
        <v>28299</v>
      </c>
    </row>
    <row r="22" spans="1:7" ht="12.75">
      <c r="A22" s="45">
        <v>19</v>
      </c>
      <c r="B22" s="2" t="s">
        <v>72</v>
      </c>
      <c r="C22" s="7">
        <f t="shared" si="0"/>
        <v>1478</v>
      </c>
      <c r="D22" s="7">
        <v>391</v>
      </c>
      <c r="E22" s="7">
        <v>88</v>
      </c>
      <c r="F22" s="7">
        <v>360</v>
      </c>
      <c r="G22" s="7">
        <v>639</v>
      </c>
    </row>
    <row r="23" spans="1:7" ht="12.75">
      <c r="A23" s="45">
        <v>20</v>
      </c>
      <c r="B23" s="43" t="s">
        <v>73</v>
      </c>
      <c r="C23" s="7">
        <f t="shared" si="0"/>
        <v>1059722</v>
      </c>
      <c r="D23" s="7">
        <f>D4+D9+D15+D22</f>
        <v>645718</v>
      </c>
      <c r="E23" s="7">
        <f>E4+E9+E15+E22</f>
        <v>112386</v>
      </c>
      <c r="F23" s="7">
        <f>F4+F9+F15+F22</f>
        <v>204906</v>
      </c>
      <c r="G23" s="7">
        <f>G4+G9+G15+G22</f>
        <v>96712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ht="12.75">
      <c r="B1" s="6" t="s">
        <v>27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83268</v>
      </c>
      <c r="D4" s="7">
        <f>D5+D6+D7+D8</f>
        <v>59157</v>
      </c>
      <c r="E4" s="7">
        <f>E5+E6+E7+E8</f>
        <v>18509</v>
      </c>
      <c r="F4" s="7">
        <f>F5+F6+F7+F8</f>
        <v>2395</v>
      </c>
      <c r="G4" s="7">
        <f>G5+G6+G7+G8</f>
        <v>3207</v>
      </c>
    </row>
    <row r="5" spans="1:7" ht="25.5">
      <c r="A5" s="45">
        <v>2</v>
      </c>
      <c r="B5" s="15" t="s">
        <v>61</v>
      </c>
      <c r="C5" s="8">
        <f>D5+E5+F5+G5</f>
        <v>34097</v>
      </c>
      <c r="D5" s="8">
        <v>31627</v>
      </c>
      <c r="E5" s="8">
        <v>53</v>
      </c>
      <c r="F5" s="8">
        <v>1713</v>
      </c>
      <c r="G5" s="8">
        <v>704</v>
      </c>
    </row>
    <row r="6" spans="1:7" ht="25.5">
      <c r="A6" s="45">
        <v>3</v>
      </c>
      <c r="B6" s="16" t="s">
        <v>62</v>
      </c>
      <c r="C6" s="8">
        <f>D6+E6+F6+G6</f>
        <v>6592</v>
      </c>
      <c r="D6" s="8">
        <v>3280</v>
      </c>
      <c r="E6" s="8">
        <v>3100</v>
      </c>
      <c r="F6" s="8">
        <v>64</v>
      </c>
      <c r="G6" s="8">
        <v>148</v>
      </c>
    </row>
    <row r="7" spans="1:7" ht="12.75">
      <c r="A7" s="45">
        <v>4</v>
      </c>
      <c r="B7" s="4" t="s">
        <v>63</v>
      </c>
      <c r="C7" s="8">
        <f>D7+E7+F7+G7</f>
        <v>42429</v>
      </c>
      <c r="D7" s="8">
        <v>24100</v>
      </c>
      <c r="E7" s="8">
        <v>15356</v>
      </c>
      <c r="F7" s="8">
        <v>618</v>
      </c>
      <c r="G7" s="8">
        <v>2355</v>
      </c>
    </row>
    <row r="8" spans="1:7" ht="25.5">
      <c r="A8" s="45">
        <v>5</v>
      </c>
      <c r="B8" s="4" t="s">
        <v>64</v>
      </c>
      <c r="C8" s="8">
        <f>D8+E8+F8+G8</f>
        <v>150</v>
      </c>
      <c r="D8" s="8">
        <v>150</v>
      </c>
      <c r="E8" s="8">
        <v>0</v>
      </c>
      <c r="F8" s="8">
        <v>0</v>
      </c>
      <c r="G8" s="8">
        <v>0</v>
      </c>
    </row>
    <row r="9" spans="1:7" ht="12.75">
      <c r="A9" s="45">
        <v>6</v>
      </c>
      <c r="B9" s="2" t="s">
        <v>65</v>
      </c>
      <c r="C9" s="7">
        <f aca="true" t="shared" si="0" ref="C9:C23">D9+E9+F9+G9</f>
        <v>56582</v>
      </c>
      <c r="D9" s="7">
        <f>D10+D11+D12+D13+D14</f>
        <v>8390</v>
      </c>
      <c r="E9" s="7">
        <f>E10+E11+E12+E13+E14</f>
        <v>6047</v>
      </c>
      <c r="F9" s="7">
        <f>F10+F11+F12+F13+F14</f>
        <v>31140</v>
      </c>
      <c r="G9" s="7">
        <f>G10+G11+G12+G13+G14</f>
        <v>11005</v>
      </c>
    </row>
    <row r="10" spans="1:7" ht="12.75">
      <c r="A10" s="45">
        <v>7</v>
      </c>
      <c r="B10" s="3" t="s">
        <v>2</v>
      </c>
      <c r="C10" s="10">
        <f t="shared" si="0"/>
        <v>32725</v>
      </c>
      <c r="D10" s="9">
        <v>833</v>
      </c>
      <c r="E10" s="9">
        <v>51</v>
      </c>
      <c r="F10" s="9">
        <v>27826</v>
      </c>
      <c r="G10" s="9">
        <v>4015</v>
      </c>
    </row>
    <row r="11" spans="1:7" ht="12.75">
      <c r="A11" s="45">
        <v>8</v>
      </c>
      <c r="B11" s="3" t="s">
        <v>3</v>
      </c>
      <c r="C11" s="10">
        <f t="shared" si="0"/>
        <v>4077</v>
      </c>
      <c r="D11" s="9">
        <v>2732</v>
      </c>
      <c r="E11" s="9">
        <v>1006</v>
      </c>
      <c r="F11" s="9">
        <v>264</v>
      </c>
      <c r="G11" s="9">
        <v>75</v>
      </c>
    </row>
    <row r="12" spans="1:7" ht="25.5">
      <c r="A12" s="45">
        <v>9</v>
      </c>
      <c r="B12" s="3" t="s">
        <v>4</v>
      </c>
      <c r="C12" s="10">
        <f t="shared" si="0"/>
        <v>18316</v>
      </c>
      <c r="D12" s="9">
        <v>4576</v>
      </c>
      <c r="E12" s="9">
        <v>4990</v>
      </c>
      <c r="F12" s="9">
        <v>2739</v>
      </c>
      <c r="G12" s="9">
        <v>6011</v>
      </c>
    </row>
    <row r="13" spans="1:7" ht="38.25">
      <c r="A13" s="45">
        <v>10</v>
      </c>
      <c r="B13" s="3" t="s">
        <v>5</v>
      </c>
      <c r="C13" s="10">
        <f t="shared" si="0"/>
        <v>1441</v>
      </c>
      <c r="D13" s="9">
        <v>226</v>
      </c>
      <c r="E13" s="9">
        <v>0</v>
      </c>
      <c r="F13" s="9">
        <v>311</v>
      </c>
      <c r="G13" s="9">
        <v>904</v>
      </c>
    </row>
    <row r="14" spans="1:7" ht="12.75">
      <c r="A14" s="45">
        <v>11</v>
      </c>
      <c r="B14" s="3" t="s">
        <v>0</v>
      </c>
      <c r="C14" s="10">
        <f t="shared" si="0"/>
        <v>23</v>
      </c>
      <c r="D14" s="9">
        <v>23</v>
      </c>
      <c r="E14" s="9">
        <v>0</v>
      </c>
      <c r="F14" s="9">
        <v>0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438424</v>
      </c>
      <c r="D15" s="7">
        <f>D16+D17+D18+D19+D20+D21</f>
        <v>229699</v>
      </c>
      <c r="E15" s="7">
        <f>E16+E17+E18+E19+E20+E21</f>
        <v>100215</v>
      </c>
      <c r="F15" s="7">
        <f>F16+F17+F18+F19+F20+F21</f>
        <v>38706</v>
      </c>
      <c r="G15" s="7">
        <f>G16+G17+G18+G19+G20+G21</f>
        <v>69804</v>
      </c>
    </row>
    <row r="16" spans="1:7" ht="12.75">
      <c r="A16" s="45">
        <v>13</v>
      </c>
      <c r="B16" s="4" t="s">
        <v>67</v>
      </c>
      <c r="C16" s="8">
        <f t="shared" si="0"/>
        <v>173799</v>
      </c>
      <c r="D16" s="8">
        <v>58689</v>
      </c>
      <c r="E16" s="8">
        <v>66764</v>
      </c>
      <c r="F16" s="8">
        <v>18499</v>
      </c>
      <c r="G16" s="8">
        <v>29847</v>
      </c>
    </row>
    <row r="17" spans="1:7" ht="25.5">
      <c r="A17" s="45">
        <v>14</v>
      </c>
      <c r="B17" s="4" t="s">
        <v>68</v>
      </c>
      <c r="C17" s="8">
        <f t="shared" si="0"/>
        <v>4401</v>
      </c>
      <c r="D17" s="8">
        <v>2104</v>
      </c>
      <c r="E17" s="8">
        <v>2203</v>
      </c>
      <c r="F17" s="8">
        <v>94</v>
      </c>
      <c r="G17" s="8">
        <v>0</v>
      </c>
    </row>
    <row r="18" spans="1:7" ht="12.75">
      <c r="A18" s="45">
        <v>15</v>
      </c>
      <c r="B18" s="4" t="s">
        <v>69</v>
      </c>
      <c r="C18" s="8">
        <f t="shared" si="0"/>
        <v>5882</v>
      </c>
      <c r="D18" s="8">
        <v>5519</v>
      </c>
      <c r="E18" s="8">
        <v>363</v>
      </c>
      <c r="F18" s="8">
        <v>0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98287</v>
      </c>
      <c r="D19" s="8">
        <v>91087</v>
      </c>
      <c r="E19" s="8">
        <v>6580</v>
      </c>
      <c r="F19" s="8">
        <v>620</v>
      </c>
      <c r="G19" s="8">
        <v>0</v>
      </c>
    </row>
    <row r="20" spans="1:7" ht="12.75">
      <c r="A20" s="45">
        <v>17</v>
      </c>
      <c r="B20" s="4" t="s">
        <v>71</v>
      </c>
      <c r="C20" s="8">
        <f t="shared" si="0"/>
        <v>66588</v>
      </c>
      <c r="D20" s="8">
        <v>46162</v>
      </c>
      <c r="E20" s="8">
        <v>10036</v>
      </c>
      <c r="F20" s="8">
        <v>3442</v>
      </c>
      <c r="G20" s="8">
        <v>6948</v>
      </c>
    </row>
    <row r="21" spans="1:7" ht="12.75">
      <c r="A21" s="45">
        <v>18</v>
      </c>
      <c r="B21" s="4" t="s">
        <v>6</v>
      </c>
      <c r="C21" s="8">
        <f t="shared" si="0"/>
        <v>89467</v>
      </c>
      <c r="D21" s="8">
        <v>26138</v>
      </c>
      <c r="E21" s="8">
        <v>14269</v>
      </c>
      <c r="F21" s="8">
        <v>16051</v>
      </c>
      <c r="G21" s="8">
        <v>33009</v>
      </c>
    </row>
    <row r="22" spans="1:7" ht="12.75">
      <c r="A22" s="45">
        <v>19</v>
      </c>
      <c r="B22" s="2" t="s">
        <v>72</v>
      </c>
      <c r="C22" s="7">
        <f t="shared" si="0"/>
        <v>1954</v>
      </c>
      <c r="D22" s="7">
        <v>288</v>
      </c>
      <c r="E22" s="7">
        <v>6</v>
      </c>
      <c r="F22" s="7">
        <v>397</v>
      </c>
      <c r="G22" s="7">
        <v>1263</v>
      </c>
    </row>
    <row r="23" spans="1:7" ht="12.75">
      <c r="A23" s="45">
        <v>20</v>
      </c>
      <c r="B23" s="43" t="s">
        <v>73</v>
      </c>
      <c r="C23" s="7">
        <f t="shared" si="0"/>
        <v>580228</v>
      </c>
      <c r="D23" s="7">
        <f>D4+D9+D15+D22</f>
        <v>297534</v>
      </c>
      <c r="E23" s="7">
        <f>E4+E9+E15+E22</f>
        <v>124777</v>
      </c>
      <c r="F23" s="7">
        <f>F4+F9+F15+F22</f>
        <v>72638</v>
      </c>
      <c r="G23" s="7">
        <f>G4+G9+G15+G22</f>
        <v>85279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7109375" style="0" bestFit="1" customWidth="1"/>
    <col min="2" max="2" width="55.57421875" style="0" customWidth="1"/>
    <col min="3" max="9" width="11.140625" style="0" customWidth="1"/>
    <col min="10" max="10" width="13.00390625" style="0" customWidth="1"/>
    <col min="11" max="11" width="11.140625" style="0" customWidth="1"/>
    <col min="12" max="12" width="10.421875" style="0" bestFit="1" customWidth="1"/>
  </cols>
  <sheetData>
    <row r="2" spans="1:11" ht="38.25">
      <c r="A2" s="47" t="s">
        <v>8</v>
      </c>
      <c r="B2" s="47" t="s">
        <v>1</v>
      </c>
      <c r="C2" s="47" t="s">
        <v>56</v>
      </c>
      <c r="D2" s="47" t="s">
        <v>29</v>
      </c>
      <c r="E2" s="47" t="s">
        <v>30</v>
      </c>
      <c r="F2" s="47" t="s">
        <v>51</v>
      </c>
      <c r="G2" s="47" t="s">
        <v>52</v>
      </c>
      <c r="H2" s="47" t="s">
        <v>53</v>
      </c>
      <c r="I2" s="47" t="s">
        <v>54</v>
      </c>
      <c r="J2" s="47" t="s">
        <v>55</v>
      </c>
      <c r="K2" s="47" t="s">
        <v>57</v>
      </c>
    </row>
    <row r="3" spans="1:11" ht="12.75">
      <c r="A3" s="13">
        <v>1</v>
      </c>
      <c r="B3" s="29">
        <v>2</v>
      </c>
      <c r="C3" s="13">
        <v>3</v>
      </c>
      <c r="D3" s="29">
        <v>4</v>
      </c>
      <c r="E3" s="13">
        <v>5</v>
      </c>
      <c r="F3" s="29">
        <v>6</v>
      </c>
      <c r="G3" s="13">
        <v>7</v>
      </c>
      <c r="H3" s="29">
        <v>8</v>
      </c>
      <c r="I3" s="13">
        <v>9</v>
      </c>
      <c r="J3" s="29">
        <v>10</v>
      </c>
      <c r="K3" s="13">
        <v>11</v>
      </c>
    </row>
    <row r="4" spans="1:12" ht="12.75">
      <c r="A4" s="45">
        <v>1</v>
      </c>
      <c r="B4" s="2" t="s">
        <v>60</v>
      </c>
      <c r="C4" s="7">
        <f>C5+C6+C7+C8</f>
        <v>643681</v>
      </c>
      <c r="D4" s="7">
        <f>D5+D6+D7+D8</f>
        <v>373563</v>
      </c>
      <c r="E4" s="7">
        <f>E5+E6+E7+E8</f>
        <v>1514120</v>
      </c>
      <c r="F4" s="20"/>
      <c r="G4" s="7">
        <f>G5+G6+G7+G8</f>
        <v>276871</v>
      </c>
      <c r="H4" s="7">
        <f>H5+H6+H7+H8</f>
        <v>931547</v>
      </c>
      <c r="I4" s="7">
        <f>I5+I6+I7+I8</f>
        <v>306</v>
      </c>
      <c r="J4" s="7">
        <f>J5+J6+J7+J8</f>
        <v>70</v>
      </c>
      <c r="K4" s="7">
        <f>K5+K6+K7+K8</f>
        <v>3740158</v>
      </c>
      <c r="L4" s="31"/>
    </row>
    <row r="5" spans="1:11" ht="25.5">
      <c r="A5" s="45">
        <v>2</v>
      </c>
      <c r="B5" s="15" t="s">
        <v>61</v>
      </c>
      <c r="C5" s="8">
        <v>17228</v>
      </c>
      <c r="D5" s="8">
        <v>58086</v>
      </c>
      <c r="E5" s="8">
        <v>1385306</v>
      </c>
      <c r="F5" s="19"/>
      <c r="G5" s="8">
        <v>0</v>
      </c>
      <c r="H5" s="8">
        <v>23701</v>
      </c>
      <c r="I5" s="8">
        <v>0</v>
      </c>
      <c r="J5" s="8">
        <v>70</v>
      </c>
      <c r="K5" s="8">
        <f>C5+D5+E5+G5+H5+I5+J5</f>
        <v>1484391</v>
      </c>
    </row>
    <row r="6" spans="1:11" ht="38.25">
      <c r="A6" s="45">
        <v>3</v>
      </c>
      <c r="B6" s="16" t="s">
        <v>62</v>
      </c>
      <c r="C6" s="8">
        <v>4559</v>
      </c>
      <c r="D6" s="8">
        <v>296815</v>
      </c>
      <c r="E6" s="8">
        <v>126133</v>
      </c>
      <c r="F6" s="19"/>
      <c r="G6" s="8">
        <v>0</v>
      </c>
      <c r="H6" s="8">
        <v>23074</v>
      </c>
      <c r="I6" s="8">
        <v>306</v>
      </c>
      <c r="J6" s="8">
        <v>0</v>
      </c>
      <c r="K6" s="8">
        <f>C6+D6+E6+G6+H6+I6+J6</f>
        <v>450887</v>
      </c>
    </row>
    <row r="7" spans="1:11" ht="12.75">
      <c r="A7" s="45">
        <v>4</v>
      </c>
      <c r="B7" s="4" t="s">
        <v>63</v>
      </c>
      <c r="C7" s="8">
        <v>15155</v>
      </c>
      <c r="D7" s="8">
        <v>396</v>
      </c>
      <c r="E7" s="8">
        <v>30</v>
      </c>
      <c r="F7" s="19"/>
      <c r="G7" s="8">
        <v>0</v>
      </c>
      <c r="H7" s="8">
        <v>3904</v>
      </c>
      <c r="I7" s="8">
        <v>0</v>
      </c>
      <c r="J7" s="8">
        <v>0</v>
      </c>
      <c r="K7" s="8">
        <f>C7+D7+E7+G7+H7+I7+J7</f>
        <v>19485</v>
      </c>
    </row>
    <row r="8" spans="1:11" ht="25.5">
      <c r="A8" s="45">
        <v>5</v>
      </c>
      <c r="B8" s="4" t="s">
        <v>64</v>
      </c>
      <c r="C8" s="8">
        <v>606739</v>
      </c>
      <c r="D8" s="8">
        <v>18266</v>
      </c>
      <c r="E8" s="8">
        <v>2651</v>
      </c>
      <c r="F8" s="19"/>
      <c r="G8" s="8">
        <v>276871</v>
      </c>
      <c r="H8" s="8">
        <v>880868</v>
      </c>
      <c r="I8" s="8">
        <v>0</v>
      </c>
      <c r="J8" s="8">
        <v>0</v>
      </c>
      <c r="K8" s="8">
        <f>C8+D8+E8+G8+H8+I8+J8</f>
        <v>1785395</v>
      </c>
    </row>
    <row r="9" spans="1:11" ht="12.75">
      <c r="A9" s="45">
        <v>6</v>
      </c>
      <c r="B9" s="2" t="s">
        <v>65</v>
      </c>
      <c r="C9" s="7">
        <f>C10+C11+C12+C13+C14</f>
        <v>125019</v>
      </c>
      <c r="D9" s="7">
        <f>D10+D11+D12+D13+D14</f>
        <v>2068220</v>
      </c>
      <c r="E9" s="7">
        <f>E10+E11+E12+E13+E14</f>
        <v>108591</v>
      </c>
      <c r="F9" s="20"/>
      <c r="G9" s="7">
        <f>G10+G11+G12+G13+G14</f>
        <v>7639</v>
      </c>
      <c r="H9" s="7">
        <f>H10+H11+H12+H13+H14</f>
        <v>14545</v>
      </c>
      <c r="I9" s="7">
        <f>I10+I11+I12+I13+I14</f>
        <v>1027</v>
      </c>
      <c r="J9" s="7">
        <f>J10+J11+J12+J13+J14</f>
        <v>0</v>
      </c>
      <c r="K9" s="7">
        <f>K10+K11+K12+K13+K14</f>
        <v>2325041</v>
      </c>
    </row>
    <row r="10" spans="1:11" ht="12.75">
      <c r="A10" s="45">
        <v>7</v>
      </c>
      <c r="B10" s="3" t="s">
        <v>2</v>
      </c>
      <c r="C10" s="9">
        <v>6246</v>
      </c>
      <c r="D10" s="9">
        <v>1</v>
      </c>
      <c r="E10" s="9">
        <v>28329</v>
      </c>
      <c r="F10" s="1"/>
      <c r="G10" s="9">
        <v>225</v>
      </c>
      <c r="H10" s="9">
        <v>1087</v>
      </c>
      <c r="I10" s="9">
        <v>0</v>
      </c>
      <c r="J10" s="9">
        <v>0</v>
      </c>
      <c r="K10" s="9">
        <f>C10+D10+E10+G10+H10+I10+J10</f>
        <v>35888</v>
      </c>
    </row>
    <row r="11" spans="1:11" ht="12.75">
      <c r="A11" s="45">
        <v>8</v>
      </c>
      <c r="B11" s="3" t="s">
        <v>3</v>
      </c>
      <c r="C11" s="9">
        <v>579</v>
      </c>
      <c r="D11" s="9">
        <v>2066531</v>
      </c>
      <c r="E11" s="9">
        <v>1426</v>
      </c>
      <c r="F11" s="1"/>
      <c r="G11" s="9">
        <v>0</v>
      </c>
      <c r="H11" s="9">
        <v>0</v>
      </c>
      <c r="I11" s="9">
        <v>70</v>
      </c>
      <c r="J11" s="9">
        <v>0</v>
      </c>
      <c r="K11" s="9">
        <f>C11+D11+E11+G11+H11+I11+J11</f>
        <v>2068606</v>
      </c>
    </row>
    <row r="12" spans="1:11" ht="25.5">
      <c r="A12" s="45">
        <v>9</v>
      </c>
      <c r="B12" s="3" t="s">
        <v>4</v>
      </c>
      <c r="C12" s="9">
        <v>118126</v>
      </c>
      <c r="D12" s="9">
        <v>1407</v>
      </c>
      <c r="E12" s="9">
        <v>57810</v>
      </c>
      <c r="F12" s="1"/>
      <c r="G12" s="9">
        <v>6071</v>
      </c>
      <c r="H12" s="9">
        <v>3274</v>
      </c>
      <c r="I12" s="9">
        <v>834</v>
      </c>
      <c r="J12" s="9">
        <v>0</v>
      </c>
      <c r="K12" s="9">
        <f>C12+D12+E12+G12+H12+I12+J12</f>
        <v>187522</v>
      </c>
    </row>
    <row r="13" spans="1:11" ht="38.25">
      <c r="A13" s="45">
        <v>10</v>
      </c>
      <c r="B13" s="3" t="s">
        <v>5</v>
      </c>
      <c r="C13" s="9">
        <v>66</v>
      </c>
      <c r="D13" s="9">
        <v>281</v>
      </c>
      <c r="E13" s="9">
        <v>21024</v>
      </c>
      <c r="F13" s="1"/>
      <c r="G13" s="9">
        <v>1343</v>
      </c>
      <c r="H13" s="9">
        <v>10149</v>
      </c>
      <c r="I13" s="9">
        <v>123</v>
      </c>
      <c r="J13" s="9">
        <v>0</v>
      </c>
      <c r="K13" s="9">
        <f>C13+D13+E13+G13+H13+I13+J13</f>
        <v>32986</v>
      </c>
    </row>
    <row r="14" spans="1:11" ht="12.75">
      <c r="A14" s="45">
        <v>11</v>
      </c>
      <c r="B14" s="3" t="s">
        <v>0</v>
      </c>
      <c r="C14" s="9">
        <v>2</v>
      </c>
      <c r="D14" s="9">
        <v>0</v>
      </c>
      <c r="E14" s="9">
        <v>2</v>
      </c>
      <c r="F14" s="1"/>
      <c r="G14" s="9">
        <v>0</v>
      </c>
      <c r="H14" s="9">
        <v>35</v>
      </c>
      <c r="I14" s="9">
        <v>0</v>
      </c>
      <c r="J14" s="9">
        <v>0</v>
      </c>
      <c r="K14" s="9">
        <f>C14+D14+E14+G14+H14+I14+J14</f>
        <v>39</v>
      </c>
    </row>
    <row r="15" spans="1:11" ht="12.75">
      <c r="A15" s="45">
        <v>12</v>
      </c>
      <c r="B15" s="2" t="s">
        <v>66</v>
      </c>
      <c r="C15" s="7">
        <f>C16+C17+C18+C19+C20+C21</f>
        <v>5729756</v>
      </c>
      <c r="D15" s="7">
        <f>D16+D17+D18+D19+D20+D21</f>
        <v>2786308.2</v>
      </c>
      <c r="E15" s="7">
        <f>E16+E17+E18+E19+E20+E21</f>
        <v>20528</v>
      </c>
      <c r="F15" s="20"/>
      <c r="G15" s="7">
        <f>G16+G17+G18+G19+G20+G21</f>
        <v>28607</v>
      </c>
      <c r="H15" s="7">
        <f>H16+H17+H18+H19+H20+H21</f>
        <v>216533</v>
      </c>
      <c r="I15" s="7">
        <f>I16+I17+I18+I19+I20+I21</f>
        <v>14235</v>
      </c>
      <c r="J15" s="7">
        <f>J16+J17+J18+J19+J20+J21</f>
        <v>5217</v>
      </c>
      <c r="K15" s="7">
        <f>K16+K17+K18+K19+K20+K21</f>
        <v>8801184.2</v>
      </c>
    </row>
    <row r="16" spans="1:11" ht="12.75">
      <c r="A16" s="45">
        <v>13</v>
      </c>
      <c r="B16" s="4" t="s">
        <v>67</v>
      </c>
      <c r="C16" s="8">
        <v>4787409</v>
      </c>
      <c r="D16" s="8">
        <v>1854584.2</v>
      </c>
      <c r="E16" s="8">
        <v>850</v>
      </c>
      <c r="F16" s="19"/>
      <c r="G16" s="8">
        <v>1055</v>
      </c>
      <c r="H16" s="8">
        <v>0</v>
      </c>
      <c r="I16" s="8">
        <v>3970</v>
      </c>
      <c r="J16" s="8">
        <v>1759</v>
      </c>
      <c r="K16" s="8">
        <f aca="true" t="shared" si="0" ref="K16:K21">C16+D16+E16+F16+G16+H16+I16+J16</f>
        <v>6649627.2</v>
      </c>
    </row>
    <row r="17" spans="1:11" ht="25.5">
      <c r="A17" s="45">
        <v>14</v>
      </c>
      <c r="B17" s="4" t="s">
        <v>68</v>
      </c>
      <c r="C17" s="8">
        <v>13542</v>
      </c>
      <c r="D17" s="8">
        <v>16</v>
      </c>
      <c r="E17" s="8">
        <v>0</v>
      </c>
      <c r="F17" s="19"/>
      <c r="G17" s="8">
        <v>0</v>
      </c>
      <c r="H17" s="8">
        <v>10079</v>
      </c>
      <c r="I17" s="8">
        <v>6217</v>
      </c>
      <c r="J17" s="8">
        <v>324</v>
      </c>
      <c r="K17" s="8">
        <f t="shared" si="0"/>
        <v>30178</v>
      </c>
    </row>
    <row r="18" spans="1:11" ht="12.75">
      <c r="A18" s="45">
        <v>15</v>
      </c>
      <c r="B18" s="4" t="s">
        <v>69</v>
      </c>
      <c r="C18" s="8">
        <v>910</v>
      </c>
      <c r="D18" s="8">
        <v>70831</v>
      </c>
      <c r="E18" s="8">
        <v>0</v>
      </c>
      <c r="F18" s="19"/>
      <c r="G18" s="8">
        <v>0</v>
      </c>
      <c r="H18" s="8">
        <v>34</v>
      </c>
      <c r="I18" s="8">
        <v>0</v>
      </c>
      <c r="J18" s="8">
        <v>0</v>
      </c>
      <c r="K18" s="8">
        <f t="shared" si="0"/>
        <v>71775</v>
      </c>
    </row>
    <row r="19" spans="1:11" ht="12.75">
      <c r="A19" s="45">
        <v>16</v>
      </c>
      <c r="B19" s="4" t="s">
        <v>70</v>
      </c>
      <c r="C19" s="8">
        <v>126043</v>
      </c>
      <c r="D19" s="8">
        <v>682365</v>
      </c>
      <c r="E19" s="8">
        <v>17277</v>
      </c>
      <c r="F19" s="19"/>
      <c r="G19" s="8">
        <v>434</v>
      </c>
      <c r="H19" s="8">
        <v>504</v>
      </c>
      <c r="I19" s="8">
        <v>34</v>
      </c>
      <c r="J19" s="8">
        <v>9</v>
      </c>
      <c r="K19" s="8">
        <f t="shared" si="0"/>
        <v>826666</v>
      </c>
    </row>
    <row r="20" spans="1:11" ht="12.75">
      <c r="A20" s="45">
        <v>17</v>
      </c>
      <c r="B20" s="4" t="s">
        <v>71</v>
      </c>
      <c r="C20" s="8">
        <v>341267</v>
      </c>
      <c r="D20" s="8">
        <v>177661</v>
      </c>
      <c r="E20" s="8">
        <v>2401</v>
      </c>
      <c r="F20" s="19"/>
      <c r="G20" s="8">
        <v>408</v>
      </c>
      <c r="H20" s="8">
        <v>28769</v>
      </c>
      <c r="I20" s="8">
        <v>4014</v>
      </c>
      <c r="J20" s="8">
        <v>3125</v>
      </c>
      <c r="K20" s="8">
        <f t="shared" si="0"/>
        <v>557645</v>
      </c>
    </row>
    <row r="21" spans="1:11" ht="12.75">
      <c r="A21" s="45">
        <v>18</v>
      </c>
      <c r="B21" s="4" t="s">
        <v>6</v>
      </c>
      <c r="C21" s="8">
        <v>460585</v>
      </c>
      <c r="D21" s="8">
        <v>851</v>
      </c>
      <c r="E21" s="8">
        <v>0</v>
      </c>
      <c r="F21" s="19"/>
      <c r="G21" s="8">
        <v>26710</v>
      </c>
      <c r="H21" s="8">
        <v>177147</v>
      </c>
      <c r="I21" s="8">
        <v>0</v>
      </c>
      <c r="J21" s="8">
        <v>0</v>
      </c>
      <c r="K21" s="8">
        <f t="shared" si="0"/>
        <v>665293</v>
      </c>
    </row>
    <row r="22" spans="1:11" ht="12.75">
      <c r="A22" s="45">
        <v>19</v>
      </c>
      <c r="B22" s="2" t="s">
        <v>72</v>
      </c>
      <c r="C22" s="7">
        <v>24407</v>
      </c>
      <c r="D22" s="7">
        <v>527</v>
      </c>
      <c r="E22" s="7">
        <v>2</v>
      </c>
      <c r="F22" s="20"/>
      <c r="G22" s="7">
        <v>0</v>
      </c>
      <c r="H22" s="7">
        <v>528</v>
      </c>
      <c r="I22" s="7">
        <v>1547</v>
      </c>
      <c r="J22" s="7">
        <v>3624</v>
      </c>
      <c r="K22" s="7">
        <f>J22+I22+H22+G22+F22+E22+D22+C22</f>
        <v>30635</v>
      </c>
    </row>
    <row r="23" spans="1:11" ht="12.75">
      <c r="A23" s="45">
        <v>20</v>
      </c>
      <c r="B23" s="43" t="s">
        <v>73</v>
      </c>
      <c r="C23" s="7">
        <f>C4+C9+C15+C22</f>
        <v>6522863</v>
      </c>
      <c r="D23" s="7">
        <f>D4+D9+D15+D22</f>
        <v>5228618.2</v>
      </c>
      <c r="E23" s="7">
        <f>E4+E9+E15+E22</f>
        <v>1643241</v>
      </c>
      <c r="F23" s="20"/>
      <c r="G23" s="7">
        <f>G4+G9+G15+G22</f>
        <v>313117</v>
      </c>
      <c r="H23" s="7">
        <f>H4+H9+H15+H22</f>
        <v>1163153</v>
      </c>
      <c r="I23" s="7">
        <f>I4+I9+I15+I22</f>
        <v>17115</v>
      </c>
      <c r="J23" s="7">
        <f>J4+J9+J15+J22</f>
        <v>8911</v>
      </c>
      <c r="K23" s="7">
        <f>K4+K9+K15+K22</f>
        <v>14897018.2</v>
      </c>
    </row>
    <row r="25" ht="25.5">
      <c r="B25" s="30" t="s">
        <v>58</v>
      </c>
    </row>
    <row r="27" ht="12.75">
      <c r="E27" s="31"/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7109375" style="0" bestFit="1" customWidth="1"/>
    <col min="2" max="2" width="58.421875" style="0" customWidth="1"/>
    <col min="3" max="19" width="12.8515625" style="0" bestFit="1" customWidth="1"/>
  </cols>
  <sheetData>
    <row r="1" spans="1:2" ht="12.75">
      <c r="A1" s="5"/>
      <c r="B1" s="6" t="s">
        <v>47</v>
      </c>
    </row>
    <row r="2" spans="1:22" ht="25.5">
      <c r="A2" s="47" t="s">
        <v>8</v>
      </c>
      <c r="B2" s="47" t="s">
        <v>1</v>
      </c>
      <c r="C2" s="47" t="s">
        <v>28</v>
      </c>
      <c r="D2" s="47" t="s">
        <v>31</v>
      </c>
      <c r="E2" s="47" t="s">
        <v>32</v>
      </c>
      <c r="F2" s="47" t="s">
        <v>33</v>
      </c>
      <c r="G2" s="47" t="s">
        <v>34</v>
      </c>
      <c r="H2" s="47" t="s">
        <v>35</v>
      </c>
      <c r="I2" s="47" t="s">
        <v>36</v>
      </c>
      <c r="J2" s="47" t="s">
        <v>37</v>
      </c>
      <c r="K2" s="47" t="s">
        <v>38</v>
      </c>
      <c r="L2" s="47" t="s">
        <v>39</v>
      </c>
      <c r="M2" s="47" t="s">
        <v>40</v>
      </c>
      <c r="N2" s="47" t="s">
        <v>41</v>
      </c>
      <c r="O2" s="47" t="s">
        <v>42</v>
      </c>
      <c r="P2" s="47" t="s">
        <v>43</v>
      </c>
      <c r="Q2" s="47" t="s">
        <v>44</v>
      </c>
      <c r="R2" s="47" t="s">
        <v>45</v>
      </c>
      <c r="S2" s="47" t="s">
        <v>46</v>
      </c>
      <c r="U2" s="37"/>
      <c r="V2" s="37"/>
    </row>
    <row r="3" spans="1:22" ht="12.75">
      <c r="A3" s="13">
        <v>1</v>
      </c>
      <c r="B3" s="11">
        <v>2</v>
      </c>
      <c r="C3" s="12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8">
        <v>9</v>
      </c>
      <c r="J3" s="18">
        <v>10</v>
      </c>
      <c r="K3" s="13">
        <v>11</v>
      </c>
      <c r="L3" s="18">
        <v>12</v>
      </c>
      <c r="M3" s="18">
        <v>13</v>
      </c>
      <c r="N3" s="13">
        <v>14</v>
      </c>
      <c r="O3" s="18">
        <v>15</v>
      </c>
      <c r="P3" s="18">
        <v>16</v>
      </c>
      <c r="Q3" s="13">
        <v>17</v>
      </c>
      <c r="R3" s="18">
        <v>18</v>
      </c>
      <c r="S3" s="18">
        <v>19</v>
      </c>
      <c r="U3" s="37"/>
      <c r="V3" s="37"/>
    </row>
    <row r="4" spans="1:22" s="25" customFormat="1" ht="12.75">
      <c r="A4" s="45">
        <v>1</v>
      </c>
      <c r="B4" s="2" t="s">
        <v>60</v>
      </c>
      <c r="C4" s="21">
        <f>E4+D4+F4+G4+H4+I4+J4+K4+L4+M4+N4+O4+P4+Q4+R4+S4</f>
        <v>1363275</v>
      </c>
      <c r="D4" s="21">
        <f>dolnośląskie!C4</f>
        <v>120429</v>
      </c>
      <c r="E4" s="21">
        <f>'kujawsko-pomorskie'!C4</f>
        <v>64260</v>
      </c>
      <c r="F4" s="21">
        <f>lubelskie!C4</f>
        <v>57970</v>
      </c>
      <c r="G4" s="21">
        <f>lubuskie!C4</f>
        <v>65456</v>
      </c>
      <c r="H4" s="21">
        <f>łódzkie!C4</f>
        <v>75524</v>
      </c>
      <c r="I4" s="21">
        <f>małopolskie!C4</f>
        <v>166454</v>
      </c>
      <c r="J4" s="21">
        <f>mazowieckie!C4</f>
        <v>129270</v>
      </c>
      <c r="K4" s="21">
        <f>opolskie!C4</f>
        <v>49784</v>
      </c>
      <c r="L4" s="21">
        <f>podkarpackie!C4</f>
        <v>96246</v>
      </c>
      <c r="M4" s="21">
        <f>podlaskie!C4</f>
        <v>47749</v>
      </c>
      <c r="N4" s="21">
        <f>pomorskie!C4</f>
        <v>112084</v>
      </c>
      <c r="O4" s="21">
        <f>śląskie!C4</f>
        <v>128184</v>
      </c>
      <c r="P4" s="21">
        <f>świętokrzyskie!C4</f>
        <v>34737</v>
      </c>
      <c r="Q4" s="21">
        <f>'warmińsko-mazurskie'!C4</f>
        <v>42347</v>
      </c>
      <c r="R4" s="21">
        <f>wielkopolskie!C4</f>
        <v>89513</v>
      </c>
      <c r="S4" s="21">
        <f>zachodniopomorskie!C4</f>
        <v>83268</v>
      </c>
      <c r="U4" s="38"/>
      <c r="V4" s="38"/>
    </row>
    <row r="5" spans="1:22" ht="25.5">
      <c r="A5" s="45">
        <v>2</v>
      </c>
      <c r="B5" s="15" t="s">
        <v>61</v>
      </c>
      <c r="C5" s="8">
        <f>E5+D5+F5+G5+H5+I5+J5+K5+L5+M5+N5+O5+P5+Q5+R5+S5</f>
        <v>767167</v>
      </c>
      <c r="D5" s="8">
        <f>dolnośląskie!C5</f>
        <v>70756</v>
      </c>
      <c r="E5" s="8">
        <f>'kujawsko-pomorskie'!C5</f>
        <v>35792</v>
      </c>
      <c r="F5" s="8">
        <f>lubelskie!C5</f>
        <v>35829</v>
      </c>
      <c r="G5" s="8">
        <f>lubuskie!C5</f>
        <v>49721</v>
      </c>
      <c r="H5" s="24">
        <f>łódzkie!C5</f>
        <v>41362</v>
      </c>
      <c r="I5" s="24">
        <f>małopolskie!C5</f>
        <v>78829</v>
      </c>
      <c r="J5" s="24">
        <f>mazowieckie!C5</f>
        <v>91140</v>
      </c>
      <c r="K5" s="8">
        <f>opolskie!C5</f>
        <v>26660</v>
      </c>
      <c r="L5" s="8">
        <f>podkarpackie!C5</f>
        <v>52917</v>
      </c>
      <c r="M5" s="8">
        <f>podlaskie!C5</f>
        <v>26696</v>
      </c>
      <c r="N5" s="8">
        <f>pomorskie!C5</f>
        <v>44959</v>
      </c>
      <c r="O5" s="8">
        <f>śląskie!C5</f>
        <v>71173</v>
      </c>
      <c r="P5" s="8">
        <f>świętokrzyskie!C5</f>
        <v>25960</v>
      </c>
      <c r="Q5" s="8">
        <f>'warmińsko-mazurskie'!C5</f>
        <v>19449</v>
      </c>
      <c r="R5" s="8">
        <f>wielkopolskie!C5</f>
        <v>61827</v>
      </c>
      <c r="S5" s="8">
        <f>zachodniopomorskie!C5</f>
        <v>34097</v>
      </c>
      <c r="U5" s="35"/>
      <c r="V5" s="35"/>
    </row>
    <row r="6" spans="1:22" ht="25.5">
      <c r="A6" s="45">
        <v>3</v>
      </c>
      <c r="B6" s="16" t="s">
        <v>62</v>
      </c>
      <c r="C6" s="8">
        <f>E6+D6+F6+G6+H6+I6+J6+K6+L6+M6+N6+O6+P6+Q6+R6+S6</f>
        <v>93864</v>
      </c>
      <c r="D6" s="8">
        <f>dolnośląskie!C6</f>
        <v>1643</v>
      </c>
      <c r="E6" s="8">
        <f>'kujawsko-pomorskie'!C6</f>
        <v>10433</v>
      </c>
      <c r="F6" s="8">
        <f>lubelskie!C6</f>
        <v>6540</v>
      </c>
      <c r="G6" s="8">
        <f>lubuskie!C6</f>
        <v>7991</v>
      </c>
      <c r="H6" s="24">
        <f>łódzkie!C6</f>
        <v>1026</v>
      </c>
      <c r="I6" s="24">
        <f>małopolskie!C6</f>
        <v>11023</v>
      </c>
      <c r="J6" s="24">
        <f>mazowieckie!C6</f>
        <v>6519</v>
      </c>
      <c r="K6" s="8">
        <f>opolskie!C6</f>
        <v>396</v>
      </c>
      <c r="L6" s="8">
        <f>podkarpackie!C6</f>
        <v>8938</v>
      </c>
      <c r="M6" s="8">
        <f>podlaskie!C6</f>
        <v>7055</v>
      </c>
      <c r="N6" s="8">
        <f>pomorskie!C6</f>
        <v>9958</v>
      </c>
      <c r="O6" s="8">
        <f>śląskie!C6</f>
        <v>10658</v>
      </c>
      <c r="P6" s="8">
        <f>świętokrzyskie!C6</f>
        <v>300</v>
      </c>
      <c r="Q6" s="8">
        <f>'warmińsko-mazurskie'!C6</f>
        <v>148</v>
      </c>
      <c r="R6" s="8">
        <f>wielkopolskie!C6</f>
        <v>4644</v>
      </c>
      <c r="S6" s="8">
        <f>zachodniopomorskie!C6</f>
        <v>6592</v>
      </c>
      <c r="U6" s="37"/>
      <c r="V6" s="37"/>
    </row>
    <row r="7" spans="1:22" ht="12.75">
      <c r="A7" s="45">
        <v>4</v>
      </c>
      <c r="B7" s="4" t="s">
        <v>63</v>
      </c>
      <c r="C7" s="8">
        <f>E7+D7+F7+G7+H7+I7+J7+K7+L7+M7+N7+O7+P7+Q7+R7+S7</f>
        <v>501023</v>
      </c>
      <c r="D7" s="8">
        <f>dolnośląskie!C7</f>
        <v>48025</v>
      </c>
      <c r="E7" s="8">
        <f>'kujawsko-pomorskie'!C7</f>
        <v>17766</v>
      </c>
      <c r="F7" s="8">
        <f>lubelskie!C7</f>
        <v>15520</v>
      </c>
      <c r="G7" s="8">
        <f>lubuskie!C7</f>
        <v>7744</v>
      </c>
      <c r="H7" s="24">
        <f>łódzkie!C7</f>
        <v>33101</v>
      </c>
      <c r="I7" s="24">
        <f>małopolskie!C7</f>
        <v>76602</v>
      </c>
      <c r="J7" s="24">
        <f>mazowieckie!C7</f>
        <v>31559</v>
      </c>
      <c r="K7" s="8">
        <f>opolskie!C7</f>
        <v>22728</v>
      </c>
      <c r="L7" s="8">
        <f>podkarpackie!C7</f>
        <v>34340</v>
      </c>
      <c r="M7" s="8">
        <f>podlaskie!C7</f>
        <v>13998</v>
      </c>
      <c r="N7" s="8">
        <f>pomorskie!C7</f>
        <v>57070</v>
      </c>
      <c r="O7" s="8">
        <f>śląskie!C7</f>
        <v>46327</v>
      </c>
      <c r="P7" s="8">
        <f>świętokrzyskie!C7</f>
        <v>8446</v>
      </c>
      <c r="Q7" s="8">
        <f>'warmińsko-mazurskie'!C7</f>
        <v>22750</v>
      </c>
      <c r="R7" s="8">
        <f>wielkopolskie!C7</f>
        <v>22618</v>
      </c>
      <c r="S7" s="8">
        <f>zachodniopomorskie!C7</f>
        <v>42429</v>
      </c>
      <c r="U7" s="37"/>
      <c r="V7" s="37"/>
    </row>
    <row r="8" spans="1:22" ht="25.5">
      <c r="A8" s="45">
        <v>5</v>
      </c>
      <c r="B8" s="4" t="s">
        <v>64</v>
      </c>
      <c r="C8" s="8">
        <f>E8+D8+F8+G8+H8+I8+J8+K8+L8+M8+N8+O8+P8+Q8+R8+S8</f>
        <v>1221</v>
      </c>
      <c r="D8" s="8">
        <f>dolnośląskie!C8</f>
        <v>5</v>
      </c>
      <c r="E8" s="8">
        <f>'kujawsko-pomorskie'!C8</f>
        <v>269</v>
      </c>
      <c r="F8" s="8">
        <f>lubelskie!C8</f>
        <v>81</v>
      </c>
      <c r="G8" s="8">
        <f>lubuskie!C8</f>
        <v>0</v>
      </c>
      <c r="H8" s="24">
        <f>łódzkie!C8</f>
        <v>35</v>
      </c>
      <c r="I8" s="24">
        <f>małopolskie!C8</f>
        <v>0</v>
      </c>
      <c r="J8" s="24">
        <f>mazowieckie!C8</f>
        <v>52</v>
      </c>
      <c r="K8" s="8">
        <f>opolskie!C8</f>
        <v>0</v>
      </c>
      <c r="L8" s="8">
        <f>podkarpackie!C8</f>
        <v>51</v>
      </c>
      <c r="M8" s="8">
        <f>podlaskie!C8</f>
        <v>0</v>
      </c>
      <c r="N8" s="8">
        <f>pomorskie!C8</f>
        <v>97</v>
      </c>
      <c r="O8" s="8">
        <f>śląskie!C8</f>
        <v>26</v>
      </c>
      <c r="P8" s="8">
        <f>świętokrzyskie!C8</f>
        <v>31</v>
      </c>
      <c r="Q8" s="8">
        <f>'warmińsko-mazurskie'!C8</f>
        <v>0</v>
      </c>
      <c r="R8" s="8">
        <f>wielkopolskie!C8</f>
        <v>424</v>
      </c>
      <c r="S8" s="8">
        <f>zachodniopomorskie!C8</f>
        <v>150</v>
      </c>
      <c r="U8" s="37"/>
      <c r="V8" s="37"/>
    </row>
    <row r="9" spans="1:22" s="25" customFormat="1" ht="12.75">
      <c r="A9" s="45">
        <v>6</v>
      </c>
      <c r="B9" s="2" t="s">
        <v>65</v>
      </c>
      <c r="C9" s="21">
        <f aca="true" t="shared" si="0" ref="C9:C23">E9+D9+F9+G9+H9+I9+J9+K9+L9+M9+N9+O9+P9+Q9+R9+S9</f>
        <v>1208179</v>
      </c>
      <c r="D9" s="21">
        <f>dolnośląskie!C9</f>
        <v>121682</v>
      </c>
      <c r="E9" s="21">
        <f>'kujawsko-pomorskie'!C9</f>
        <v>55590</v>
      </c>
      <c r="F9" s="21">
        <f>lubelskie!C9</f>
        <v>65692</v>
      </c>
      <c r="G9" s="21">
        <f>lubuskie!C9</f>
        <v>77372</v>
      </c>
      <c r="H9" s="21">
        <f>łódzkie!C9</f>
        <v>58851</v>
      </c>
      <c r="I9" s="21">
        <f>małopolskie!C9</f>
        <v>54097</v>
      </c>
      <c r="J9" s="21">
        <f>mazowieckie!C9</f>
        <v>107970</v>
      </c>
      <c r="K9" s="21">
        <f>opolskie!C9</f>
        <v>53989</v>
      </c>
      <c r="L9" s="21">
        <f>podkarpackie!C9</f>
        <v>79739</v>
      </c>
      <c r="M9" s="21">
        <f>podlaskie!C9</f>
        <v>18469</v>
      </c>
      <c r="N9" s="21">
        <f>pomorskie!C9</f>
        <v>85402</v>
      </c>
      <c r="O9" s="21">
        <f>śląskie!C9</f>
        <v>169843</v>
      </c>
      <c r="P9" s="21">
        <f>świętokrzyskie!C9</f>
        <v>61201</v>
      </c>
      <c r="Q9" s="21">
        <f>'warmińsko-mazurskie'!C9</f>
        <v>56597</v>
      </c>
      <c r="R9" s="21">
        <f>wielkopolskie!C9</f>
        <v>85103</v>
      </c>
      <c r="S9" s="22">
        <f>zachodniopomorskie!C9</f>
        <v>56582</v>
      </c>
      <c r="U9" s="38"/>
      <c r="V9" s="38"/>
    </row>
    <row r="10" spans="1:22" ht="12.75">
      <c r="A10" s="45">
        <v>7</v>
      </c>
      <c r="B10" s="3" t="s">
        <v>2</v>
      </c>
      <c r="C10" s="10">
        <f t="shared" si="0"/>
        <v>716345</v>
      </c>
      <c r="D10" s="10">
        <f>dolnośląskie!C10</f>
        <v>68544</v>
      </c>
      <c r="E10" s="10">
        <f>'kujawsko-pomorskie'!C10</f>
        <v>28904</v>
      </c>
      <c r="F10" s="10">
        <f>lubelskie!C10</f>
        <v>42757</v>
      </c>
      <c r="G10" s="10">
        <f>lubuskie!C10</f>
        <v>49445</v>
      </c>
      <c r="H10" s="23">
        <f>łódzkie!C10</f>
        <v>35525</v>
      </c>
      <c r="I10" s="23">
        <f>małopolskie!C10</f>
        <v>24815</v>
      </c>
      <c r="J10" s="23">
        <f>mazowieckie!C10</f>
        <v>47496</v>
      </c>
      <c r="K10" s="10">
        <f>opolskie!C10</f>
        <v>43873</v>
      </c>
      <c r="L10" s="10">
        <f>podkarpackie!C10</f>
        <v>60397</v>
      </c>
      <c r="M10" s="10">
        <f>podlaskie!C10</f>
        <v>10372</v>
      </c>
      <c r="N10" s="10">
        <f>pomorskie!C10</f>
        <v>48754</v>
      </c>
      <c r="O10" s="10">
        <f>śląskie!C10</f>
        <v>98274</v>
      </c>
      <c r="P10" s="10">
        <f>świętokrzyskie!C10</f>
        <v>47834</v>
      </c>
      <c r="Q10" s="10">
        <f>'warmińsko-mazurskie'!C10</f>
        <v>32769</v>
      </c>
      <c r="R10" s="10">
        <f>wielkopolskie!C10</f>
        <v>43861</v>
      </c>
      <c r="S10" s="10">
        <f>zachodniopomorskie!C10</f>
        <v>32725</v>
      </c>
      <c r="U10" s="37"/>
      <c r="V10" s="37"/>
    </row>
    <row r="11" spans="1:22" ht="12.75">
      <c r="A11" s="45">
        <v>8</v>
      </c>
      <c r="B11" s="3" t="s">
        <v>3</v>
      </c>
      <c r="C11" s="10">
        <f t="shared" si="0"/>
        <v>184124</v>
      </c>
      <c r="D11" s="10">
        <f>dolnośląskie!C11</f>
        <v>39435</v>
      </c>
      <c r="E11" s="10">
        <f>'kujawsko-pomorskie'!C11</f>
        <v>12710</v>
      </c>
      <c r="F11" s="10">
        <f>lubelskie!C11</f>
        <v>3758</v>
      </c>
      <c r="G11" s="10">
        <f>lubuskie!C11</f>
        <v>5417</v>
      </c>
      <c r="H11" s="23">
        <f>łódzkie!C11</f>
        <v>8778</v>
      </c>
      <c r="I11" s="23">
        <f>małopolskie!C11</f>
        <v>18053</v>
      </c>
      <c r="J11" s="23">
        <f>mazowieckie!C11</f>
        <v>12799</v>
      </c>
      <c r="K11" s="10">
        <f>opolskie!C11</f>
        <v>4055</v>
      </c>
      <c r="L11" s="10">
        <f>podkarpackie!C11</f>
        <v>8475</v>
      </c>
      <c r="M11" s="10">
        <f>podlaskie!C11</f>
        <v>1736</v>
      </c>
      <c r="N11" s="10">
        <f>pomorskie!C11</f>
        <v>22343</v>
      </c>
      <c r="O11" s="10">
        <f>śląskie!C11</f>
        <v>15956</v>
      </c>
      <c r="P11" s="10">
        <f>świętokrzyskie!C11</f>
        <v>3936</v>
      </c>
      <c r="Q11" s="10">
        <f>'warmińsko-mazurskie'!C11</f>
        <v>11096</v>
      </c>
      <c r="R11" s="10">
        <f>wielkopolskie!C11</f>
        <v>11500</v>
      </c>
      <c r="S11" s="10">
        <f>zachodniopomorskie!C11</f>
        <v>4077</v>
      </c>
      <c r="U11" s="37"/>
      <c r="V11" s="37"/>
    </row>
    <row r="12" spans="1:22" ht="25.5">
      <c r="A12" s="45">
        <v>9</v>
      </c>
      <c r="B12" s="3" t="s">
        <v>4</v>
      </c>
      <c r="C12" s="10">
        <f t="shared" si="0"/>
        <v>273534</v>
      </c>
      <c r="D12" s="10">
        <f>dolnośląskie!C12</f>
        <v>11595</v>
      </c>
      <c r="E12" s="10">
        <f>'kujawsko-pomorskie'!C12</f>
        <v>12361</v>
      </c>
      <c r="F12" s="10">
        <f>lubelskie!C12</f>
        <v>18012</v>
      </c>
      <c r="G12" s="10">
        <f>lubuskie!C12</f>
        <v>20263</v>
      </c>
      <c r="H12" s="23">
        <f>łódzkie!C12</f>
        <v>9734</v>
      </c>
      <c r="I12" s="23">
        <f>małopolskie!C12</f>
        <v>10639</v>
      </c>
      <c r="J12" s="23">
        <f>mazowieckie!C12</f>
        <v>40259</v>
      </c>
      <c r="K12" s="10">
        <f>opolskie!C12</f>
        <v>5400</v>
      </c>
      <c r="L12" s="10">
        <f>podkarpackie!C12</f>
        <v>9537</v>
      </c>
      <c r="M12" s="10">
        <f>podlaskie!C12</f>
        <v>5169</v>
      </c>
      <c r="N12" s="10">
        <f>pomorskie!C12</f>
        <v>13396</v>
      </c>
      <c r="O12" s="10">
        <f>śląskie!C12</f>
        <v>51008</v>
      </c>
      <c r="P12" s="10">
        <f>świętokrzyskie!C12</f>
        <v>8676</v>
      </c>
      <c r="Q12" s="10">
        <f>'warmińsko-mazurskie'!C12</f>
        <v>11777</v>
      </c>
      <c r="R12" s="10">
        <f>wielkopolskie!C12</f>
        <v>27392</v>
      </c>
      <c r="S12" s="10">
        <f>zachodniopomorskie!C12</f>
        <v>18316</v>
      </c>
      <c r="U12" s="37"/>
      <c r="V12" s="37"/>
    </row>
    <row r="13" spans="1:22" ht="38.25">
      <c r="A13" s="45">
        <v>10</v>
      </c>
      <c r="B13" s="3" t="s">
        <v>5</v>
      </c>
      <c r="C13" s="10">
        <f t="shared" si="0"/>
        <v>24073</v>
      </c>
      <c r="D13" s="10">
        <f>dolnośląskie!C13</f>
        <v>1847</v>
      </c>
      <c r="E13" s="10">
        <f>'kujawsko-pomorskie'!C13</f>
        <v>1469</v>
      </c>
      <c r="F13" s="10">
        <f>lubelskie!C13</f>
        <v>1153</v>
      </c>
      <c r="G13" s="10">
        <f>lubuskie!C13</f>
        <v>378</v>
      </c>
      <c r="H13" s="23">
        <f>łódzkie!C13</f>
        <v>3077</v>
      </c>
      <c r="I13" s="23">
        <f>małopolskie!C13</f>
        <v>355</v>
      </c>
      <c r="J13" s="23">
        <f>mazowieckie!C13</f>
        <v>3143</v>
      </c>
      <c r="K13" s="10">
        <f>opolskie!C13</f>
        <v>464</v>
      </c>
      <c r="L13" s="10">
        <f>podkarpackie!C13</f>
        <v>654</v>
      </c>
      <c r="M13" s="10">
        <f>podlaskie!C13</f>
        <v>1189</v>
      </c>
      <c r="N13" s="10">
        <f>pomorskie!C13</f>
        <v>906</v>
      </c>
      <c r="O13" s="10">
        <f>śląskie!C13</f>
        <v>4041</v>
      </c>
      <c r="P13" s="10">
        <f>świętokrzyskie!C13</f>
        <v>755</v>
      </c>
      <c r="Q13" s="10">
        <f>'warmińsko-mazurskie'!C13</f>
        <v>917</v>
      </c>
      <c r="R13" s="10">
        <f>wielkopolskie!C13</f>
        <v>2284</v>
      </c>
      <c r="S13" s="10">
        <f>zachodniopomorskie!C13</f>
        <v>1441</v>
      </c>
      <c r="U13" s="37"/>
      <c r="V13" s="37"/>
    </row>
    <row r="14" spans="1:22" ht="12.75">
      <c r="A14" s="45">
        <v>11</v>
      </c>
      <c r="B14" s="3" t="s">
        <v>0</v>
      </c>
      <c r="C14" s="10">
        <f t="shared" si="0"/>
        <v>10103</v>
      </c>
      <c r="D14" s="10">
        <f>dolnośląskie!C14</f>
        <v>261</v>
      </c>
      <c r="E14" s="10">
        <f>'kujawsko-pomorskie'!C14</f>
        <v>146</v>
      </c>
      <c r="F14" s="10">
        <f>lubelskie!C14</f>
        <v>12</v>
      </c>
      <c r="G14" s="10">
        <f>lubuskie!C14</f>
        <v>1869</v>
      </c>
      <c r="H14" s="23">
        <f>łódzkie!C14</f>
        <v>1737</v>
      </c>
      <c r="I14" s="23">
        <f>małopolskie!C14</f>
        <v>235</v>
      </c>
      <c r="J14" s="23">
        <f>mazowieckie!C14</f>
        <v>4273</v>
      </c>
      <c r="K14" s="10">
        <f>opolskie!C14</f>
        <v>197</v>
      </c>
      <c r="L14" s="10">
        <f>podkarpackie!C14</f>
        <v>676</v>
      </c>
      <c r="M14" s="10">
        <f>podlaskie!C14</f>
        <v>3</v>
      </c>
      <c r="N14" s="10">
        <f>pomorskie!C14</f>
        <v>3</v>
      </c>
      <c r="O14" s="10">
        <f>śląskie!C14</f>
        <v>564</v>
      </c>
      <c r="P14" s="10">
        <f>świętokrzyskie!C14</f>
        <v>0</v>
      </c>
      <c r="Q14" s="10">
        <f>'warmińsko-mazurskie'!C14</f>
        <v>38</v>
      </c>
      <c r="R14" s="10">
        <f>wielkopolskie!C14</f>
        <v>66</v>
      </c>
      <c r="S14" s="10">
        <f>zachodniopomorskie!C14</f>
        <v>23</v>
      </c>
      <c r="U14" s="37"/>
      <c r="V14" s="37"/>
    </row>
    <row r="15" spans="1:22" s="25" customFormat="1" ht="12.75">
      <c r="A15" s="45">
        <v>12</v>
      </c>
      <c r="B15" s="2" t="s">
        <v>66</v>
      </c>
      <c r="C15" s="21">
        <f t="shared" si="0"/>
        <v>11285620.175999999</v>
      </c>
      <c r="D15" s="21">
        <f>dolnośląskie!C15</f>
        <v>879816</v>
      </c>
      <c r="E15" s="21">
        <f>'kujawsko-pomorskie'!C15</f>
        <v>499829</v>
      </c>
      <c r="F15" s="21">
        <f>lubelskie!C15</f>
        <v>535779</v>
      </c>
      <c r="G15" s="21">
        <f>lubuskie!C15</f>
        <v>307399</v>
      </c>
      <c r="H15" s="21">
        <f>łódzkie!C15</f>
        <v>731944.176</v>
      </c>
      <c r="I15" s="21">
        <f>małopolskie!C15</f>
        <v>843126</v>
      </c>
      <c r="J15" s="21">
        <f>mazowieckie!C15</f>
        <v>1749185</v>
      </c>
      <c r="K15" s="21">
        <f>opolskie!C15</f>
        <v>283700</v>
      </c>
      <c r="L15" s="21">
        <f>podkarpackie!C15</f>
        <v>650943</v>
      </c>
      <c r="M15" s="21">
        <f>podlaskie!C15</f>
        <v>362516</v>
      </c>
      <c r="N15" s="21">
        <f>pomorskie!C15</f>
        <v>644163</v>
      </c>
      <c r="O15" s="21">
        <f>śląskie!C15</f>
        <v>1857501</v>
      </c>
      <c r="P15" s="21">
        <f>świętokrzyskie!C15</f>
        <v>275668</v>
      </c>
      <c r="Q15" s="21">
        <f>'warmińsko-mazurskie'!C15</f>
        <v>341999</v>
      </c>
      <c r="R15" s="21">
        <f>wielkopolskie!C15</f>
        <v>883628</v>
      </c>
      <c r="S15" s="22">
        <f>zachodniopomorskie!C15</f>
        <v>438424</v>
      </c>
      <c r="U15" s="38"/>
      <c r="V15" s="38"/>
    </row>
    <row r="16" spans="1:22" ht="12.75">
      <c r="A16" s="45">
        <v>13</v>
      </c>
      <c r="B16" s="4" t="s">
        <v>67</v>
      </c>
      <c r="C16" s="8">
        <f t="shared" si="0"/>
        <v>5006217.54</v>
      </c>
      <c r="D16" s="8">
        <f>dolnośląskie!C16</f>
        <v>385114</v>
      </c>
      <c r="E16" s="8">
        <f>'kujawsko-pomorskie'!C16</f>
        <v>237408</v>
      </c>
      <c r="F16" s="8">
        <f>lubelskie!C16</f>
        <v>209889</v>
      </c>
      <c r="G16" s="8">
        <f>lubuskie!C16</f>
        <v>132737</v>
      </c>
      <c r="H16" s="24">
        <f>łódzkie!C16</f>
        <v>318025.54000000004</v>
      </c>
      <c r="I16" s="24">
        <f>małopolskie!C16</f>
        <v>394861</v>
      </c>
      <c r="J16" s="24">
        <f>mazowieckie!C16</f>
        <v>673312</v>
      </c>
      <c r="K16" s="8">
        <f>opolskie!C16</f>
        <v>120541</v>
      </c>
      <c r="L16" s="8">
        <f>podkarpackie!C16</f>
        <v>294419</v>
      </c>
      <c r="M16" s="8">
        <f>podlaskie!C16</f>
        <v>191389</v>
      </c>
      <c r="N16" s="8">
        <f>pomorskie!C16</f>
        <v>311272</v>
      </c>
      <c r="O16" s="8">
        <f>śląskie!C16</f>
        <v>827856</v>
      </c>
      <c r="P16" s="8">
        <f>świętokrzyskie!C16</f>
        <v>158326</v>
      </c>
      <c r="Q16" s="8">
        <f>'warmińsko-mazurskie'!C16</f>
        <v>177568</v>
      </c>
      <c r="R16" s="8">
        <f>wielkopolskie!C16</f>
        <v>399701</v>
      </c>
      <c r="S16" s="8">
        <f>zachodniopomorskie!C16</f>
        <v>173799</v>
      </c>
      <c r="U16" s="37"/>
      <c r="V16" s="37"/>
    </row>
    <row r="17" spans="1:22" ht="25.5">
      <c r="A17" s="45">
        <v>14</v>
      </c>
      <c r="B17" s="4" t="s">
        <v>68</v>
      </c>
      <c r="C17" s="8">
        <f t="shared" si="0"/>
        <v>137889</v>
      </c>
      <c r="D17" s="8">
        <f>dolnośląskie!C17</f>
        <v>8374</v>
      </c>
      <c r="E17" s="8">
        <f>'kujawsko-pomorskie'!C17</f>
        <v>16090</v>
      </c>
      <c r="F17" s="8">
        <f>lubelskie!C17</f>
        <v>12390</v>
      </c>
      <c r="G17" s="8">
        <f>lubuskie!C17</f>
        <v>3230</v>
      </c>
      <c r="H17" s="24">
        <f>łódzkie!C17</f>
        <v>11738</v>
      </c>
      <c r="I17" s="24">
        <f>małopolskie!C17</f>
        <v>3794</v>
      </c>
      <c r="J17" s="24">
        <f>mazowieckie!C17</f>
        <v>15894</v>
      </c>
      <c r="K17" s="8">
        <f>opolskie!C17</f>
        <v>3110</v>
      </c>
      <c r="L17" s="8">
        <f>podkarpackie!C17</f>
        <v>12792</v>
      </c>
      <c r="M17" s="8">
        <f>podlaskie!C17</f>
        <v>2897</v>
      </c>
      <c r="N17" s="8">
        <f>pomorskie!C17</f>
        <v>7330</v>
      </c>
      <c r="O17" s="8">
        <f>śląskie!C17</f>
        <v>22422</v>
      </c>
      <c r="P17" s="8">
        <f>świętokrzyskie!C17</f>
        <v>3377</v>
      </c>
      <c r="Q17" s="8">
        <f>'warmińsko-mazurskie'!C17</f>
        <v>2866</v>
      </c>
      <c r="R17" s="8">
        <f>wielkopolskie!C17</f>
        <v>7184</v>
      </c>
      <c r="S17" s="8">
        <f>zachodniopomorskie!C17</f>
        <v>4401</v>
      </c>
      <c r="U17" s="37"/>
      <c r="V17" s="37"/>
    </row>
    <row r="18" spans="1:22" ht="12.75">
      <c r="A18" s="45">
        <v>15</v>
      </c>
      <c r="B18" s="4" t="s">
        <v>69</v>
      </c>
      <c r="C18" s="8">
        <f t="shared" si="0"/>
        <v>128016</v>
      </c>
      <c r="D18" s="8">
        <f>dolnośląskie!C18</f>
        <v>7505</v>
      </c>
      <c r="E18" s="8">
        <f>'kujawsko-pomorskie'!C18</f>
        <v>3518</v>
      </c>
      <c r="F18" s="8">
        <f>lubelskie!C18</f>
        <v>6873</v>
      </c>
      <c r="G18" s="8">
        <f>lubuskie!C18</f>
        <v>3789</v>
      </c>
      <c r="H18" s="24">
        <f>łódzkie!C18</f>
        <v>40651</v>
      </c>
      <c r="I18" s="24">
        <f>małopolskie!C18</f>
        <v>15830</v>
      </c>
      <c r="J18" s="24">
        <f>mazowieckie!C18</f>
        <v>7183</v>
      </c>
      <c r="K18" s="8">
        <f>opolskie!C18</f>
        <v>2080</v>
      </c>
      <c r="L18" s="8">
        <f>podkarpackie!C18</f>
        <v>2550</v>
      </c>
      <c r="M18" s="8">
        <f>podlaskie!C18</f>
        <v>9479</v>
      </c>
      <c r="N18" s="8">
        <f>pomorskie!C18</f>
        <v>2396</v>
      </c>
      <c r="O18" s="8">
        <f>śląskie!C18</f>
        <v>4915</v>
      </c>
      <c r="P18" s="8">
        <f>świętokrzyskie!C18</f>
        <v>3133</v>
      </c>
      <c r="Q18" s="8">
        <f>'warmińsko-mazurskie'!C18</f>
        <v>6818</v>
      </c>
      <c r="R18" s="8">
        <f>wielkopolskie!C18</f>
        <v>5414</v>
      </c>
      <c r="S18" s="8">
        <f>zachodniopomorskie!C18</f>
        <v>5882</v>
      </c>
      <c r="U18" s="37"/>
      <c r="V18" s="37"/>
    </row>
    <row r="19" spans="1:22" ht="12.75">
      <c r="A19" s="45">
        <v>16</v>
      </c>
      <c r="B19" s="4" t="s">
        <v>70</v>
      </c>
      <c r="C19" s="8">
        <f t="shared" si="0"/>
        <v>2447850.16</v>
      </c>
      <c r="D19" s="8">
        <f>dolnośląskie!C19</f>
        <v>185266</v>
      </c>
      <c r="E19" s="8">
        <f>'kujawsko-pomorskie'!C19</f>
        <v>93387</v>
      </c>
      <c r="F19" s="8">
        <f>lubelskie!C19</f>
        <v>115788</v>
      </c>
      <c r="G19" s="8">
        <f>lubuskie!C19</f>
        <v>65272</v>
      </c>
      <c r="H19" s="24">
        <f>łódzkie!C19</f>
        <v>199740.16</v>
      </c>
      <c r="I19" s="24">
        <f>małopolskie!C19</f>
        <v>225536</v>
      </c>
      <c r="J19" s="24">
        <f>mazowieckie!C19</f>
        <v>357538</v>
      </c>
      <c r="K19" s="8">
        <f>opolskie!C19</f>
        <v>60343</v>
      </c>
      <c r="L19" s="8">
        <f>podkarpackie!C19</f>
        <v>134507</v>
      </c>
      <c r="M19" s="8">
        <f>podlaskie!C19</f>
        <v>60184</v>
      </c>
      <c r="N19" s="8">
        <f>pomorskie!C19</f>
        <v>127893</v>
      </c>
      <c r="O19" s="8">
        <f>śląskie!C19</f>
        <v>348247</v>
      </c>
      <c r="P19" s="8">
        <f>świętokrzyskie!C19</f>
        <v>59742</v>
      </c>
      <c r="Q19" s="8">
        <f>'warmińsko-mazurskie'!C19</f>
        <v>57821</v>
      </c>
      <c r="R19" s="8">
        <f>wielkopolskie!C19</f>
        <v>258299</v>
      </c>
      <c r="S19" s="8">
        <f>zachodniopomorskie!C19</f>
        <v>98287</v>
      </c>
      <c r="U19" s="37"/>
      <c r="V19" s="37"/>
    </row>
    <row r="20" spans="1:22" ht="12.75">
      <c r="A20" s="45">
        <v>17</v>
      </c>
      <c r="B20" s="4" t="s">
        <v>71</v>
      </c>
      <c r="C20" s="8">
        <f t="shared" si="0"/>
        <v>1118453</v>
      </c>
      <c r="D20" s="8">
        <f>dolnośląskie!C20</f>
        <v>123622</v>
      </c>
      <c r="E20" s="8">
        <f>'kujawsko-pomorskie'!C20</f>
        <v>22851</v>
      </c>
      <c r="F20" s="8">
        <f>lubelskie!C20</f>
        <v>45458</v>
      </c>
      <c r="G20" s="8">
        <f>lubuskie!C20</f>
        <v>35548</v>
      </c>
      <c r="H20" s="24">
        <f>łódzkie!C20</f>
        <v>61711</v>
      </c>
      <c r="I20" s="24">
        <f>małopolskie!C20</f>
        <v>55158</v>
      </c>
      <c r="J20" s="24">
        <f>mazowieckie!C20</f>
        <v>129317</v>
      </c>
      <c r="K20" s="8">
        <f>opolskie!C20</f>
        <v>43879</v>
      </c>
      <c r="L20" s="8">
        <f>podkarpackie!C20</f>
        <v>68680</v>
      </c>
      <c r="M20" s="8">
        <f>podlaskie!C20</f>
        <v>38285</v>
      </c>
      <c r="N20" s="8">
        <f>pomorskie!C20</f>
        <v>105157</v>
      </c>
      <c r="O20" s="8">
        <f>śląskie!C20</f>
        <v>233540</v>
      </c>
      <c r="P20" s="8">
        <f>świętokrzyskie!C20</f>
        <v>17799</v>
      </c>
      <c r="Q20" s="8">
        <f>'warmińsko-mazurskie'!C20</f>
        <v>26613</v>
      </c>
      <c r="R20" s="8">
        <f>wielkopolskie!C20</f>
        <v>44247</v>
      </c>
      <c r="S20" s="8">
        <f>zachodniopomorskie!C20</f>
        <v>66588</v>
      </c>
      <c r="U20" s="37"/>
      <c r="V20" s="37"/>
    </row>
    <row r="21" spans="1:22" ht="12.75">
      <c r="A21" s="45">
        <v>18</v>
      </c>
      <c r="B21" s="4" t="s">
        <v>6</v>
      </c>
      <c r="C21" s="8">
        <f t="shared" si="0"/>
        <v>2447194.476</v>
      </c>
      <c r="D21" s="8">
        <f>dolnośląskie!C21</f>
        <v>169935</v>
      </c>
      <c r="E21" s="8">
        <f>'kujawsko-pomorskie'!C21</f>
        <v>126575</v>
      </c>
      <c r="F21" s="8">
        <f>lubelskie!C21</f>
        <v>145381</v>
      </c>
      <c r="G21" s="8">
        <f>lubuskie!C21</f>
        <v>66823</v>
      </c>
      <c r="H21" s="24">
        <f>łódzkie!C21</f>
        <v>100078.476</v>
      </c>
      <c r="I21" s="24">
        <f>małopolskie!C21</f>
        <v>147947</v>
      </c>
      <c r="J21" s="24">
        <f>mazowieckie!C21</f>
        <v>565941</v>
      </c>
      <c r="K21" s="8">
        <f>opolskie!C21</f>
        <v>53747</v>
      </c>
      <c r="L21" s="8">
        <f>podkarpackie!C21</f>
        <v>137995</v>
      </c>
      <c r="M21" s="8">
        <f>podlaskie!C21</f>
        <v>60282</v>
      </c>
      <c r="N21" s="8">
        <f>pomorskie!C21</f>
        <v>90115</v>
      </c>
      <c r="O21" s="8">
        <f>śląskie!C21</f>
        <v>420521</v>
      </c>
      <c r="P21" s="8">
        <f>świętokrzyskie!C21</f>
        <v>33291</v>
      </c>
      <c r="Q21" s="8">
        <f>'warmińsko-mazurskie'!C21</f>
        <v>70313</v>
      </c>
      <c r="R21" s="8">
        <f>wielkopolskie!C21</f>
        <v>168783</v>
      </c>
      <c r="S21" s="8">
        <f>zachodniopomorskie!C21</f>
        <v>89467</v>
      </c>
      <c r="U21" s="37"/>
      <c r="V21" s="37"/>
    </row>
    <row r="22" spans="1:22" s="25" customFormat="1" ht="12.75">
      <c r="A22" s="45">
        <v>19</v>
      </c>
      <c r="B22" s="2" t="s">
        <v>72</v>
      </c>
      <c r="C22" s="21">
        <f t="shared" si="0"/>
        <v>24262</v>
      </c>
      <c r="D22" s="22">
        <f>dolnośląskie!C22</f>
        <v>1896</v>
      </c>
      <c r="E22" s="22">
        <f>'kujawsko-pomorskie'!C22</f>
        <v>1304</v>
      </c>
      <c r="F22" s="22">
        <f>lubelskie!C22</f>
        <v>1375</v>
      </c>
      <c r="G22" s="22">
        <f>lubuskie!C22</f>
        <v>705</v>
      </c>
      <c r="H22" s="22">
        <f>łódzkie!C22</f>
        <v>1594</v>
      </c>
      <c r="I22" s="22">
        <f>małopolskie!C22</f>
        <v>1869</v>
      </c>
      <c r="J22" s="22">
        <f>mazowieckie!C22</f>
        <v>2403</v>
      </c>
      <c r="K22" s="22">
        <f>opolskie!C22</f>
        <v>726</v>
      </c>
      <c r="L22" s="22">
        <f>podkarpackie!C22</f>
        <v>1452</v>
      </c>
      <c r="M22" s="22">
        <f>podlaskie!C22</f>
        <v>1147</v>
      </c>
      <c r="N22" s="22">
        <f>pomorskie!C22</f>
        <v>1157</v>
      </c>
      <c r="O22" s="22">
        <f>śląskie!C22</f>
        <v>2512</v>
      </c>
      <c r="P22" s="22">
        <f>świętokrzyskie!C22</f>
        <v>1229</v>
      </c>
      <c r="Q22" s="22">
        <f>'warmińsko-mazurskie'!C22</f>
        <v>1461</v>
      </c>
      <c r="R22" s="22">
        <f>wielkopolskie!C22</f>
        <v>1478</v>
      </c>
      <c r="S22" s="22">
        <f>zachodniopomorskie!C22</f>
        <v>1954</v>
      </c>
      <c r="U22" s="38"/>
      <c r="V22" s="38"/>
    </row>
    <row r="23" spans="1:22" s="25" customFormat="1" ht="12.75">
      <c r="A23" s="45">
        <v>20</v>
      </c>
      <c r="B23" s="43" t="s">
        <v>73</v>
      </c>
      <c r="C23" s="21">
        <f t="shared" si="0"/>
        <v>13881336.175999999</v>
      </c>
      <c r="D23" s="22">
        <f>dolnośląskie!C23</f>
        <v>1123823</v>
      </c>
      <c r="E23" s="22">
        <f>'kujawsko-pomorskie'!C23</f>
        <v>620983</v>
      </c>
      <c r="F23" s="22">
        <f>lubelskie!C23</f>
        <v>660816</v>
      </c>
      <c r="G23" s="22">
        <f>lubuskie!C23</f>
        <v>450932</v>
      </c>
      <c r="H23" s="22">
        <f>łódzkie!C23</f>
        <v>867913.176</v>
      </c>
      <c r="I23" s="22">
        <f>małopolskie!C23</f>
        <v>1065546</v>
      </c>
      <c r="J23" s="22">
        <f>mazowieckie!C23</f>
        <v>1988828</v>
      </c>
      <c r="K23" s="22">
        <f>opolskie!C23</f>
        <v>388199</v>
      </c>
      <c r="L23" s="22">
        <f>podkarpackie!C23</f>
        <v>828380</v>
      </c>
      <c r="M23" s="22">
        <f>podlaskie!C23</f>
        <v>429881</v>
      </c>
      <c r="N23" s="22">
        <f>pomorskie!C23</f>
        <v>842806</v>
      </c>
      <c r="O23" s="22">
        <f>śląskie!C23</f>
        <v>2158040</v>
      </c>
      <c r="P23" s="22">
        <f>świętokrzyskie!C23</f>
        <v>372835</v>
      </c>
      <c r="Q23" s="22">
        <f>'warmińsko-mazurskie'!C23</f>
        <v>442404</v>
      </c>
      <c r="R23" s="22">
        <f>wielkopolskie!C23</f>
        <v>1059722</v>
      </c>
      <c r="S23" s="22">
        <f>zachodniopomorskie!C23</f>
        <v>580228</v>
      </c>
      <c r="U23" s="38"/>
      <c r="V23" s="38"/>
    </row>
    <row r="25" spans="3:19" ht="12.75">
      <c r="C25" s="31"/>
      <c r="D25" s="31"/>
      <c r="E25" s="31"/>
      <c r="F25" s="31"/>
      <c r="G25" s="31"/>
      <c r="H25" s="35"/>
      <c r="I25" s="35"/>
      <c r="J25" s="35"/>
      <c r="K25" s="35"/>
      <c r="L25" s="31"/>
      <c r="M25" s="31"/>
      <c r="N25" s="31"/>
      <c r="O25" s="31"/>
      <c r="P25" s="31"/>
      <c r="Q25" s="31"/>
      <c r="R25" s="31"/>
      <c r="S25" s="31"/>
    </row>
    <row r="26" spans="3:19" ht="12.7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</sheetData>
  <sheetProtection password="C52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4.7109375" style="41" bestFit="1" customWidth="1"/>
    <col min="2" max="2" width="55.7109375" style="0" customWidth="1"/>
    <col min="3" max="7" width="13.8515625" style="0" customWidth="1"/>
  </cols>
  <sheetData>
    <row r="1" ht="12.75">
      <c r="B1" s="6" t="s">
        <v>15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ht="12.7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120429</v>
      </c>
      <c r="D4" s="7">
        <f>D5+D6+D7+D8</f>
        <v>69304</v>
      </c>
      <c r="E4" s="7">
        <f>E5+E6+E7+E8</f>
        <v>9380</v>
      </c>
      <c r="F4" s="7">
        <f>F5+F6+F7+F8</f>
        <v>2316</v>
      </c>
      <c r="G4" s="7">
        <f>G5+G6+G7+G8</f>
        <v>39429</v>
      </c>
    </row>
    <row r="5" spans="1:7" ht="25.5">
      <c r="A5" s="45">
        <v>2</v>
      </c>
      <c r="B5" s="15" t="s">
        <v>61</v>
      </c>
      <c r="C5" s="8">
        <f>D5+E5+F5+G5</f>
        <v>70756</v>
      </c>
      <c r="D5" s="8">
        <v>44476</v>
      </c>
      <c r="E5" s="8">
        <v>143</v>
      </c>
      <c r="F5" s="8">
        <v>1268</v>
      </c>
      <c r="G5" s="8">
        <v>24869</v>
      </c>
    </row>
    <row r="6" spans="1:7" ht="38.25">
      <c r="A6" s="45">
        <v>3</v>
      </c>
      <c r="B6" s="16" t="s">
        <v>62</v>
      </c>
      <c r="C6" s="8">
        <f>D6+E6+F6+G6</f>
        <v>1643</v>
      </c>
      <c r="D6" s="8">
        <v>1402</v>
      </c>
      <c r="E6" s="8">
        <v>0</v>
      </c>
      <c r="F6" s="8">
        <v>0</v>
      </c>
      <c r="G6" s="8">
        <v>241</v>
      </c>
    </row>
    <row r="7" spans="1:7" ht="12.75">
      <c r="A7" s="45">
        <v>4</v>
      </c>
      <c r="B7" s="4" t="s">
        <v>63</v>
      </c>
      <c r="C7" s="8">
        <f>D7+E7+F7+G7</f>
        <v>48025</v>
      </c>
      <c r="D7" s="8">
        <v>23425</v>
      </c>
      <c r="E7" s="8">
        <v>9237</v>
      </c>
      <c r="F7" s="8">
        <v>1048</v>
      </c>
      <c r="G7" s="8">
        <v>14315</v>
      </c>
    </row>
    <row r="8" spans="1:7" ht="25.5">
      <c r="A8" s="45">
        <v>5</v>
      </c>
      <c r="B8" s="4" t="s">
        <v>64</v>
      </c>
      <c r="C8" s="8">
        <f>D8+E8+F8+G8</f>
        <v>5</v>
      </c>
      <c r="D8" s="8">
        <v>1</v>
      </c>
      <c r="E8" s="8">
        <v>0</v>
      </c>
      <c r="F8" s="8">
        <v>0</v>
      </c>
      <c r="G8" s="8">
        <v>4</v>
      </c>
    </row>
    <row r="9" spans="1:7" ht="12.75">
      <c r="A9" s="45">
        <v>6</v>
      </c>
      <c r="B9" s="2" t="s">
        <v>65</v>
      </c>
      <c r="C9" s="7">
        <f aca="true" t="shared" si="0" ref="C9:C23">D9+E9+F9+G9</f>
        <v>121682</v>
      </c>
      <c r="D9" s="7">
        <f>D10+D11+D12+D13+D14</f>
        <v>13308</v>
      </c>
      <c r="E9" s="7">
        <f>E10+E11+E12+E13+E14</f>
        <v>31141</v>
      </c>
      <c r="F9" s="7">
        <f>F10+F11+F12+F13+F14</f>
        <v>75041</v>
      </c>
      <c r="G9" s="7">
        <f>G10+G11+G12+G13+G14</f>
        <v>2192</v>
      </c>
    </row>
    <row r="10" spans="1:7" ht="12.75">
      <c r="A10" s="45">
        <v>7</v>
      </c>
      <c r="B10" s="3" t="s">
        <v>2</v>
      </c>
      <c r="C10" s="10">
        <f t="shared" si="0"/>
        <v>68544</v>
      </c>
      <c r="D10" s="9">
        <v>1347</v>
      </c>
      <c r="E10" s="9">
        <v>462</v>
      </c>
      <c r="F10" s="9">
        <v>66390</v>
      </c>
      <c r="G10" s="9">
        <v>345</v>
      </c>
    </row>
    <row r="11" spans="1:7" ht="12.75">
      <c r="A11" s="45">
        <v>8</v>
      </c>
      <c r="B11" s="3" t="s">
        <v>3</v>
      </c>
      <c r="C11" s="10">
        <f t="shared" si="0"/>
        <v>39435</v>
      </c>
      <c r="D11" s="9">
        <v>8379</v>
      </c>
      <c r="E11" s="9">
        <v>29745</v>
      </c>
      <c r="F11" s="9">
        <v>1298</v>
      </c>
      <c r="G11" s="9">
        <v>13</v>
      </c>
    </row>
    <row r="12" spans="1:7" ht="25.5">
      <c r="A12" s="45">
        <v>9</v>
      </c>
      <c r="B12" s="3" t="s">
        <v>4</v>
      </c>
      <c r="C12" s="10">
        <f t="shared" si="0"/>
        <v>11595</v>
      </c>
      <c r="D12" s="9">
        <v>2156</v>
      </c>
      <c r="E12" s="9">
        <v>933</v>
      </c>
      <c r="F12" s="9">
        <v>7052</v>
      </c>
      <c r="G12" s="9">
        <v>1454</v>
      </c>
    </row>
    <row r="13" spans="1:7" ht="38.25">
      <c r="A13" s="45">
        <v>10</v>
      </c>
      <c r="B13" s="3" t="s">
        <v>5</v>
      </c>
      <c r="C13" s="10">
        <f t="shared" si="0"/>
        <v>1847</v>
      </c>
      <c r="D13" s="9">
        <v>1426</v>
      </c>
      <c r="E13" s="9">
        <v>1</v>
      </c>
      <c r="F13" s="9">
        <v>40</v>
      </c>
      <c r="G13" s="9">
        <v>380</v>
      </c>
    </row>
    <row r="14" spans="1:7" ht="12.75">
      <c r="A14" s="45">
        <v>11</v>
      </c>
      <c r="B14" s="3" t="s">
        <v>0</v>
      </c>
      <c r="C14" s="10">
        <f t="shared" si="0"/>
        <v>261</v>
      </c>
      <c r="D14" s="9">
        <v>0</v>
      </c>
      <c r="E14" s="9">
        <v>0</v>
      </c>
      <c r="F14" s="9">
        <v>261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879816</v>
      </c>
      <c r="D15" s="7">
        <f>D16+D17+D18+D19+D20+D21</f>
        <v>459463</v>
      </c>
      <c r="E15" s="7">
        <f>E16+E17+E18+E19+E20+E21</f>
        <v>262619</v>
      </c>
      <c r="F15" s="7">
        <f>F16+F17+F18+F19+F20+F21</f>
        <v>45087</v>
      </c>
      <c r="G15" s="7">
        <f>G16+G17+G18+G19+G20+G21</f>
        <v>112647</v>
      </c>
    </row>
    <row r="16" spans="1:7" ht="12.75">
      <c r="A16" s="45">
        <v>13</v>
      </c>
      <c r="B16" s="4" t="s">
        <v>67</v>
      </c>
      <c r="C16" s="8">
        <f t="shared" si="0"/>
        <v>385114</v>
      </c>
      <c r="D16" s="8">
        <v>127614</v>
      </c>
      <c r="E16" s="8">
        <v>192976</v>
      </c>
      <c r="F16" s="8">
        <v>23751</v>
      </c>
      <c r="G16" s="8">
        <v>40773</v>
      </c>
    </row>
    <row r="17" spans="1:7" ht="25.5">
      <c r="A17" s="45">
        <v>14</v>
      </c>
      <c r="B17" s="4" t="s">
        <v>68</v>
      </c>
      <c r="C17" s="8">
        <f t="shared" si="0"/>
        <v>8374</v>
      </c>
      <c r="D17" s="8">
        <v>6227</v>
      </c>
      <c r="E17" s="8">
        <v>655</v>
      </c>
      <c r="F17" s="8">
        <v>187</v>
      </c>
      <c r="G17" s="8">
        <v>1305</v>
      </c>
    </row>
    <row r="18" spans="1:7" ht="12.75">
      <c r="A18" s="45">
        <v>15</v>
      </c>
      <c r="B18" s="4" t="s">
        <v>69</v>
      </c>
      <c r="C18" s="8">
        <f t="shared" si="0"/>
        <v>7505</v>
      </c>
      <c r="D18" s="8">
        <v>7380</v>
      </c>
      <c r="E18" s="8">
        <v>0</v>
      </c>
      <c r="F18" s="8">
        <v>125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185266</v>
      </c>
      <c r="D19" s="8">
        <v>166597</v>
      </c>
      <c r="E19" s="8">
        <v>17481</v>
      </c>
      <c r="F19" s="8">
        <v>1188</v>
      </c>
      <c r="G19" s="8">
        <v>0</v>
      </c>
    </row>
    <row r="20" spans="1:7" ht="12.75">
      <c r="A20" s="45">
        <v>17</v>
      </c>
      <c r="B20" s="4" t="s">
        <v>71</v>
      </c>
      <c r="C20" s="8">
        <f t="shared" si="0"/>
        <v>123622</v>
      </c>
      <c r="D20" s="8">
        <v>63802</v>
      </c>
      <c r="E20" s="8">
        <v>40275</v>
      </c>
      <c r="F20" s="8">
        <v>2279</v>
      </c>
      <c r="G20" s="8">
        <v>17266</v>
      </c>
    </row>
    <row r="21" spans="1:7" ht="12.75">
      <c r="A21" s="45">
        <v>18</v>
      </c>
      <c r="B21" s="4" t="s">
        <v>6</v>
      </c>
      <c r="C21" s="8">
        <f t="shared" si="0"/>
        <v>169935</v>
      </c>
      <c r="D21" s="8">
        <v>87843</v>
      </c>
      <c r="E21" s="8">
        <v>11232</v>
      </c>
      <c r="F21" s="8">
        <v>17557</v>
      </c>
      <c r="G21" s="8">
        <v>53303</v>
      </c>
    </row>
    <row r="22" spans="1:7" ht="12.75">
      <c r="A22" s="45">
        <v>19</v>
      </c>
      <c r="B22" s="2" t="s">
        <v>72</v>
      </c>
      <c r="C22" s="7">
        <f t="shared" si="0"/>
        <v>1896</v>
      </c>
      <c r="D22" s="7">
        <v>368</v>
      </c>
      <c r="E22" s="7">
        <v>26</v>
      </c>
      <c r="F22" s="7">
        <v>135</v>
      </c>
      <c r="G22" s="7">
        <v>1367</v>
      </c>
    </row>
    <row r="23" spans="1:7" ht="12.75">
      <c r="A23" s="45">
        <v>20</v>
      </c>
      <c r="B23" s="43" t="s">
        <v>73</v>
      </c>
      <c r="C23" s="7">
        <f t="shared" si="0"/>
        <v>1123823</v>
      </c>
      <c r="D23" s="7">
        <f>D4+D9+D15+D22</f>
        <v>542443</v>
      </c>
      <c r="E23" s="7">
        <f>E4+E9+E15+E22</f>
        <v>303166</v>
      </c>
      <c r="F23" s="7">
        <f>F4+F9+F15+F22</f>
        <v>122579</v>
      </c>
      <c r="G23" s="7">
        <f>G4+G9+G15+G22</f>
        <v>155635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7109375" style="41" bestFit="1" customWidth="1"/>
    <col min="2" max="2" width="55.7109375" style="0" customWidth="1"/>
    <col min="3" max="7" width="13.8515625" style="0" customWidth="1"/>
  </cols>
  <sheetData>
    <row r="1" ht="12.75">
      <c r="B1" s="6" t="s">
        <v>16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64260</v>
      </c>
      <c r="D4" s="7">
        <f>D5+D6+D7+D8</f>
        <v>49130</v>
      </c>
      <c r="E4" s="7">
        <f>E5+E6+E7+E8</f>
        <v>5489</v>
      </c>
      <c r="F4" s="7">
        <f>F5+F6+F7+F8</f>
        <v>958</v>
      </c>
      <c r="G4" s="7">
        <f>G5+G6+G7+G8</f>
        <v>8683</v>
      </c>
    </row>
    <row r="5" spans="1:7" ht="25.5">
      <c r="A5" s="45">
        <v>2</v>
      </c>
      <c r="B5" s="15" t="s">
        <v>61</v>
      </c>
      <c r="C5" s="8">
        <f>D5+E5+F5+G5</f>
        <v>35792</v>
      </c>
      <c r="D5" s="8">
        <v>29662</v>
      </c>
      <c r="E5" s="8">
        <v>2</v>
      </c>
      <c r="F5" s="8">
        <v>939</v>
      </c>
      <c r="G5" s="8">
        <v>5189</v>
      </c>
    </row>
    <row r="6" spans="1:7" ht="38.25">
      <c r="A6" s="45">
        <v>3</v>
      </c>
      <c r="B6" s="16" t="s">
        <v>62</v>
      </c>
      <c r="C6" s="8">
        <f>D6+E6+F6+G6</f>
        <v>10433</v>
      </c>
      <c r="D6" s="8">
        <v>7630</v>
      </c>
      <c r="E6" s="8">
        <v>53</v>
      </c>
      <c r="F6" s="8">
        <v>0</v>
      </c>
      <c r="G6" s="8">
        <v>2750</v>
      </c>
    </row>
    <row r="7" spans="1:7" ht="12.75">
      <c r="A7" s="45">
        <v>4</v>
      </c>
      <c r="B7" s="4" t="s">
        <v>63</v>
      </c>
      <c r="C7" s="8">
        <f>D7+E7+F7+G7</f>
        <v>17766</v>
      </c>
      <c r="D7" s="8">
        <v>11569</v>
      </c>
      <c r="E7" s="8">
        <v>5434</v>
      </c>
      <c r="F7" s="8">
        <v>19</v>
      </c>
      <c r="G7" s="8">
        <v>744</v>
      </c>
    </row>
    <row r="8" spans="1:7" ht="25.5">
      <c r="A8" s="45">
        <v>5</v>
      </c>
      <c r="B8" s="4" t="s">
        <v>64</v>
      </c>
      <c r="C8" s="8">
        <f>D8+E8+F8+G8</f>
        <v>269</v>
      </c>
      <c r="D8" s="8">
        <v>269</v>
      </c>
      <c r="E8" s="8">
        <v>0</v>
      </c>
      <c r="F8" s="8">
        <v>0</v>
      </c>
      <c r="G8" s="8">
        <v>0</v>
      </c>
    </row>
    <row r="9" spans="1:7" ht="12.75">
      <c r="A9" s="45">
        <v>6</v>
      </c>
      <c r="B9" s="2" t="s">
        <v>65</v>
      </c>
      <c r="C9" s="7">
        <f aca="true" t="shared" si="0" ref="C9:C23">D9+E9+F9+G9</f>
        <v>55590</v>
      </c>
      <c r="D9" s="7">
        <f>D10+D11+D12+D13+D14</f>
        <v>7977</v>
      </c>
      <c r="E9" s="7">
        <f>E10+E11+E12+E13+E14</f>
        <v>27177</v>
      </c>
      <c r="F9" s="7">
        <f>F10+F11+F12+F13+F14</f>
        <v>18021</v>
      </c>
      <c r="G9" s="7">
        <f>G10+G11+G12+G13+G14</f>
        <v>2415</v>
      </c>
    </row>
    <row r="10" spans="1:7" ht="12.75">
      <c r="A10" s="45">
        <v>7</v>
      </c>
      <c r="B10" s="3" t="s">
        <v>2</v>
      </c>
      <c r="C10" s="10">
        <f t="shared" si="0"/>
        <v>28904</v>
      </c>
      <c r="D10" s="9">
        <v>1845</v>
      </c>
      <c r="E10" s="9">
        <v>15128</v>
      </c>
      <c r="F10" s="9">
        <v>11019</v>
      </c>
      <c r="G10" s="9">
        <v>912</v>
      </c>
    </row>
    <row r="11" spans="1:7" ht="12.75">
      <c r="A11" s="45">
        <v>8</v>
      </c>
      <c r="B11" s="3" t="s">
        <v>3</v>
      </c>
      <c r="C11" s="10">
        <f t="shared" si="0"/>
        <v>12710</v>
      </c>
      <c r="D11" s="9">
        <v>2958</v>
      </c>
      <c r="E11" s="9">
        <v>6886</v>
      </c>
      <c r="F11" s="9">
        <v>2866</v>
      </c>
      <c r="G11" s="9">
        <v>0</v>
      </c>
    </row>
    <row r="12" spans="1:7" ht="25.5">
      <c r="A12" s="45">
        <v>9</v>
      </c>
      <c r="B12" s="3" t="s">
        <v>4</v>
      </c>
      <c r="C12" s="10">
        <f t="shared" si="0"/>
        <v>12361</v>
      </c>
      <c r="D12" s="9">
        <v>2574</v>
      </c>
      <c r="E12" s="9">
        <v>4557</v>
      </c>
      <c r="F12" s="9">
        <v>4018</v>
      </c>
      <c r="G12" s="9">
        <v>1212</v>
      </c>
    </row>
    <row r="13" spans="1:7" ht="38.25">
      <c r="A13" s="45">
        <v>10</v>
      </c>
      <c r="B13" s="3" t="s">
        <v>5</v>
      </c>
      <c r="C13" s="10">
        <f t="shared" si="0"/>
        <v>1469</v>
      </c>
      <c r="D13" s="9">
        <v>541</v>
      </c>
      <c r="E13" s="9">
        <v>606</v>
      </c>
      <c r="F13" s="9">
        <v>31</v>
      </c>
      <c r="G13" s="9">
        <v>291</v>
      </c>
    </row>
    <row r="14" spans="1:7" ht="12.75">
      <c r="A14" s="45">
        <v>11</v>
      </c>
      <c r="B14" s="3" t="s">
        <v>0</v>
      </c>
      <c r="C14" s="10">
        <f t="shared" si="0"/>
        <v>146</v>
      </c>
      <c r="D14" s="9">
        <v>59</v>
      </c>
      <c r="E14" s="9">
        <v>0</v>
      </c>
      <c r="F14" s="9">
        <v>87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499829</v>
      </c>
      <c r="D15" s="7">
        <f>D16+D17+D18+D19+D20+D21</f>
        <v>235385</v>
      </c>
      <c r="E15" s="7">
        <f>E16+E17+E18+E19+E20+E21</f>
        <v>143996</v>
      </c>
      <c r="F15" s="7">
        <f>F16+F17+F18+F19+F20+F21</f>
        <v>22922</v>
      </c>
      <c r="G15" s="7">
        <f>G16+G17+G18+G19+G20+G21</f>
        <v>97526</v>
      </c>
    </row>
    <row r="16" spans="1:7" ht="12.75">
      <c r="A16" s="45">
        <v>13</v>
      </c>
      <c r="B16" s="4" t="s">
        <v>67</v>
      </c>
      <c r="C16" s="8">
        <f t="shared" si="0"/>
        <v>237408</v>
      </c>
      <c r="D16" s="8">
        <v>95916</v>
      </c>
      <c r="E16" s="8">
        <v>92225</v>
      </c>
      <c r="F16" s="8">
        <v>14521</v>
      </c>
      <c r="G16" s="8">
        <v>34746</v>
      </c>
    </row>
    <row r="17" spans="1:7" ht="25.5">
      <c r="A17" s="45">
        <v>14</v>
      </c>
      <c r="B17" s="4" t="s">
        <v>68</v>
      </c>
      <c r="C17" s="8">
        <f t="shared" si="0"/>
        <v>16090</v>
      </c>
      <c r="D17" s="8">
        <v>1940</v>
      </c>
      <c r="E17" s="8">
        <v>1460</v>
      </c>
      <c r="F17" s="8">
        <v>755</v>
      </c>
      <c r="G17" s="8">
        <v>11935</v>
      </c>
    </row>
    <row r="18" spans="1:7" ht="12.75">
      <c r="A18" s="45">
        <v>15</v>
      </c>
      <c r="B18" s="4" t="s">
        <v>69</v>
      </c>
      <c r="C18" s="8">
        <f t="shared" si="0"/>
        <v>3518</v>
      </c>
      <c r="D18" s="8">
        <v>3518</v>
      </c>
      <c r="E18" s="8">
        <v>0</v>
      </c>
      <c r="F18" s="8">
        <v>0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93387</v>
      </c>
      <c r="D19" s="8">
        <v>81173</v>
      </c>
      <c r="E19" s="8">
        <v>11183</v>
      </c>
      <c r="F19" s="8">
        <v>319</v>
      </c>
      <c r="G19" s="8">
        <v>712</v>
      </c>
    </row>
    <row r="20" spans="1:7" ht="12.75">
      <c r="A20" s="45">
        <v>17</v>
      </c>
      <c r="B20" s="4" t="s">
        <v>71</v>
      </c>
      <c r="C20" s="8">
        <f t="shared" si="0"/>
        <v>22851</v>
      </c>
      <c r="D20" s="8">
        <v>11521</v>
      </c>
      <c r="E20" s="8">
        <v>7168</v>
      </c>
      <c r="F20" s="8">
        <v>1317</v>
      </c>
      <c r="G20" s="8">
        <v>2845</v>
      </c>
    </row>
    <row r="21" spans="1:7" ht="12.75">
      <c r="A21" s="45">
        <v>18</v>
      </c>
      <c r="B21" s="4" t="s">
        <v>6</v>
      </c>
      <c r="C21" s="8">
        <f t="shared" si="0"/>
        <v>126575</v>
      </c>
      <c r="D21" s="8">
        <v>41317</v>
      </c>
      <c r="E21" s="8">
        <v>31960</v>
      </c>
      <c r="F21" s="8">
        <v>6010</v>
      </c>
      <c r="G21" s="8">
        <v>47288</v>
      </c>
    </row>
    <row r="22" spans="1:7" ht="12.75">
      <c r="A22" s="45">
        <v>19</v>
      </c>
      <c r="B22" s="2" t="s">
        <v>72</v>
      </c>
      <c r="C22" s="7">
        <f t="shared" si="0"/>
        <v>1304</v>
      </c>
      <c r="D22" s="7">
        <v>195</v>
      </c>
      <c r="E22" s="7">
        <v>10</v>
      </c>
      <c r="F22" s="7">
        <v>201</v>
      </c>
      <c r="G22" s="7">
        <v>898</v>
      </c>
    </row>
    <row r="23" spans="1:7" ht="12.75">
      <c r="A23" s="45">
        <v>20</v>
      </c>
      <c r="B23" s="43" t="s">
        <v>73</v>
      </c>
      <c r="C23" s="7">
        <f t="shared" si="0"/>
        <v>620983</v>
      </c>
      <c r="D23" s="7">
        <f>D22+D15+D9+D4</f>
        <v>292687</v>
      </c>
      <c r="E23" s="7">
        <f>E22+E15+E9+E4</f>
        <v>176672</v>
      </c>
      <c r="F23" s="7">
        <f>F22+F15+F9+F4</f>
        <v>42102</v>
      </c>
      <c r="G23" s="7">
        <f>G22+G15+G9+G4</f>
        <v>109522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7109375" style="41" bestFit="1" customWidth="1"/>
    <col min="2" max="2" width="55.7109375" style="0" customWidth="1"/>
    <col min="3" max="7" width="13.8515625" style="0" customWidth="1"/>
  </cols>
  <sheetData>
    <row r="1" ht="12.75">
      <c r="B1" s="6" t="s">
        <v>17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57970</v>
      </c>
      <c r="D4" s="7">
        <f>D5+D6+D7+D8</f>
        <v>40759</v>
      </c>
      <c r="E4" s="7">
        <f>E5+E6+E7+E8</f>
        <v>4270</v>
      </c>
      <c r="F4" s="7">
        <f>F5+F6+F7+F8</f>
        <v>3251</v>
      </c>
      <c r="G4" s="7">
        <f>G5+G6+G7+G8</f>
        <v>9690</v>
      </c>
    </row>
    <row r="5" spans="1:7" ht="25.5">
      <c r="A5" s="45">
        <v>2</v>
      </c>
      <c r="B5" s="15" t="s">
        <v>61</v>
      </c>
      <c r="C5" s="8">
        <f>D5+E5+F5+G5</f>
        <v>35829</v>
      </c>
      <c r="D5" s="8">
        <v>29011</v>
      </c>
      <c r="E5" s="8">
        <v>120</v>
      </c>
      <c r="F5" s="8">
        <v>3028</v>
      </c>
      <c r="G5" s="8">
        <v>3670</v>
      </c>
    </row>
    <row r="6" spans="1:7" ht="38.25">
      <c r="A6" s="45">
        <v>3</v>
      </c>
      <c r="B6" s="16" t="s">
        <v>62</v>
      </c>
      <c r="C6" s="8">
        <f>D6+E6+F6+G6</f>
        <v>6540</v>
      </c>
      <c r="D6" s="8">
        <v>693</v>
      </c>
      <c r="E6" s="8">
        <v>527</v>
      </c>
      <c r="F6" s="8">
        <v>5</v>
      </c>
      <c r="G6" s="8">
        <v>5315</v>
      </c>
    </row>
    <row r="7" spans="1:7" ht="12.75">
      <c r="A7" s="45">
        <v>4</v>
      </c>
      <c r="B7" s="4" t="s">
        <v>63</v>
      </c>
      <c r="C7" s="8">
        <f>D7+E7+F7+G7</f>
        <v>15520</v>
      </c>
      <c r="D7" s="8">
        <v>10974</v>
      </c>
      <c r="E7" s="8">
        <v>3623</v>
      </c>
      <c r="F7" s="8">
        <v>218</v>
      </c>
      <c r="G7" s="8">
        <v>705</v>
      </c>
    </row>
    <row r="8" spans="1:7" ht="25.5">
      <c r="A8" s="45">
        <v>5</v>
      </c>
      <c r="B8" s="4" t="s">
        <v>64</v>
      </c>
      <c r="C8" s="8">
        <f>D8+E8+F8+G8</f>
        <v>81</v>
      </c>
      <c r="D8" s="8">
        <v>81</v>
      </c>
      <c r="E8" s="8">
        <v>0</v>
      </c>
      <c r="F8" s="8">
        <v>0</v>
      </c>
      <c r="G8" s="8">
        <v>0</v>
      </c>
    </row>
    <row r="9" spans="1:7" ht="12.75">
      <c r="A9" s="45">
        <v>6</v>
      </c>
      <c r="B9" s="2" t="s">
        <v>65</v>
      </c>
      <c r="C9" s="7">
        <f aca="true" t="shared" si="0" ref="C9:C23">D9+E9+F9+G9</f>
        <v>65692</v>
      </c>
      <c r="D9" s="7">
        <f>D10+D11+D12+D13+D14</f>
        <v>6100</v>
      </c>
      <c r="E9" s="7">
        <f>E10+E11+E12+E13+E14</f>
        <v>16295</v>
      </c>
      <c r="F9" s="7">
        <f>F10+F11+F12+F13+F14</f>
        <v>37533</v>
      </c>
      <c r="G9" s="7">
        <f>G10+G11+G12+G13+G14</f>
        <v>5764</v>
      </c>
    </row>
    <row r="10" spans="1:7" ht="12.75">
      <c r="A10" s="45">
        <v>7</v>
      </c>
      <c r="B10" s="3" t="s">
        <v>2</v>
      </c>
      <c r="C10" s="10">
        <f t="shared" si="0"/>
        <v>42757</v>
      </c>
      <c r="D10" s="9">
        <v>584</v>
      </c>
      <c r="E10" s="9">
        <v>8741</v>
      </c>
      <c r="F10" s="9">
        <v>32441</v>
      </c>
      <c r="G10" s="9">
        <v>991</v>
      </c>
    </row>
    <row r="11" spans="1:7" ht="12.75">
      <c r="A11" s="45">
        <v>8</v>
      </c>
      <c r="B11" s="3" t="s">
        <v>3</v>
      </c>
      <c r="C11" s="10">
        <f t="shared" si="0"/>
        <v>3758</v>
      </c>
      <c r="D11" s="9">
        <v>2132</v>
      </c>
      <c r="E11" s="9">
        <v>717</v>
      </c>
      <c r="F11" s="9">
        <v>169</v>
      </c>
      <c r="G11" s="9">
        <v>740</v>
      </c>
    </row>
    <row r="12" spans="1:7" ht="25.5">
      <c r="A12" s="45">
        <v>9</v>
      </c>
      <c r="B12" s="3" t="s">
        <v>4</v>
      </c>
      <c r="C12" s="10">
        <f t="shared" si="0"/>
        <v>18012</v>
      </c>
      <c r="D12" s="9">
        <v>3159</v>
      </c>
      <c r="E12" s="9">
        <v>6818</v>
      </c>
      <c r="F12" s="9">
        <v>4883</v>
      </c>
      <c r="G12" s="9">
        <v>3152</v>
      </c>
    </row>
    <row r="13" spans="1:7" ht="38.25">
      <c r="A13" s="45">
        <v>10</v>
      </c>
      <c r="B13" s="3" t="s">
        <v>5</v>
      </c>
      <c r="C13" s="10">
        <f t="shared" si="0"/>
        <v>1153</v>
      </c>
      <c r="D13" s="9">
        <v>225</v>
      </c>
      <c r="E13" s="9">
        <v>19</v>
      </c>
      <c r="F13" s="9">
        <v>28</v>
      </c>
      <c r="G13" s="9">
        <v>881</v>
      </c>
    </row>
    <row r="14" spans="1:7" ht="12.75">
      <c r="A14" s="45">
        <v>11</v>
      </c>
      <c r="B14" s="3" t="s">
        <v>0</v>
      </c>
      <c r="C14" s="10">
        <f t="shared" si="0"/>
        <v>12</v>
      </c>
      <c r="D14" s="9">
        <v>0</v>
      </c>
      <c r="E14" s="9">
        <v>0</v>
      </c>
      <c r="F14" s="9">
        <v>12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535779</v>
      </c>
      <c r="D15" s="7">
        <f>D16+D17+D18+D19+D20+D21</f>
        <v>301156</v>
      </c>
      <c r="E15" s="7">
        <f>E16+E17+E18+E19+E20+E21</f>
        <v>98577</v>
      </c>
      <c r="F15" s="7">
        <f>F16+F17+F18+F19+F20+F21</f>
        <v>82324</v>
      </c>
      <c r="G15" s="7">
        <f>G16+G17+G18+G19+G20+G21</f>
        <v>53722</v>
      </c>
    </row>
    <row r="16" spans="1:7" ht="12.75">
      <c r="A16" s="45">
        <v>13</v>
      </c>
      <c r="B16" s="4" t="s">
        <v>67</v>
      </c>
      <c r="C16" s="8">
        <f t="shared" si="0"/>
        <v>209889</v>
      </c>
      <c r="D16" s="8">
        <v>124697</v>
      </c>
      <c r="E16" s="8">
        <v>39371</v>
      </c>
      <c r="F16" s="8">
        <v>36164</v>
      </c>
      <c r="G16" s="8">
        <v>9657</v>
      </c>
    </row>
    <row r="17" spans="1:7" ht="25.5">
      <c r="A17" s="45">
        <v>14</v>
      </c>
      <c r="B17" s="4" t="s">
        <v>68</v>
      </c>
      <c r="C17" s="8">
        <f t="shared" si="0"/>
        <v>12390</v>
      </c>
      <c r="D17" s="8">
        <v>1767</v>
      </c>
      <c r="E17" s="8">
        <v>637</v>
      </c>
      <c r="F17" s="8">
        <v>8629</v>
      </c>
      <c r="G17" s="8">
        <v>1357</v>
      </c>
    </row>
    <row r="18" spans="1:7" ht="12.75">
      <c r="A18" s="45">
        <v>15</v>
      </c>
      <c r="B18" s="4" t="s">
        <v>69</v>
      </c>
      <c r="C18" s="8">
        <f t="shared" si="0"/>
        <v>6873</v>
      </c>
      <c r="D18" s="8">
        <v>5139</v>
      </c>
      <c r="E18" s="8">
        <v>1734</v>
      </c>
      <c r="F18" s="8">
        <v>0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115788</v>
      </c>
      <c r="D19" s="8">
        <v>101561</v>
      </c>
      <c r="E19" s="8">
        <v>12301</v>
      </c>
      <c r="F19" s="8">
        <v>926</v>
      </c>
      <c r="G19" s="8">
        <v>1000</v>
      </c>
    </row>
    <row r="20" spans="1:7" ht="12.75">
      <c r="A20" s="45">
        <v>17</v>
      </c>
      <c r="B20" s="4" t="s">
        <v>71</v>
      </c>
      <c r="C20" s="8">
        <f t="shared" si="0"/>
        <v>45458</v>
      </c>
      <c r="D20" s="8">
        <v>18195</v>
      </c>
      <c r="E20" s="8">
        <v>19797</v>
      </c>
      <c r="F20" s="8">
        <v>1500</v>
      </c>
      <c r="G20" s="8">
        <v>5966</v>
      </c>
    </row>
    <row r="21" spans="1:7" ht="12.75">
      <c r="A21" s="45">
        <v>18</v>
      </c>
      <c r="B21" s="4" t="s">
        <v>6</v>
      </c>
      <c r="C21" s="8">
        <f t="shared" si="0"/>
        <v>145381</v>
      </c>
      <c r="D21" s="8">
        <v>49797</v>
      </c>
      <c r="E21" s="8">
        <v>24737</v>
      </c>
      <c r="F21" s="8">
        <v>35105</v>
      </c>
      <c r="G21" s="8">
        <v>35742</v>
      </c>
    </row>
    <row r="22" spans="1:7" ht="12.75">
      <c r="A22" s="45">
        <v>19</v>
      </c>
      <c r="B22" s="2" t="s">
        <v>72</v>
      </c>
      <c r="C22" s="7">
        <f t="shared" si="0"/>
        <v>1375</v>
      </c>
      <c r="D22" s="7">
        <v>378</v>
      </c>
      <c r="E22" s="7">
        <v>163</v>
      </c>
      <c r="F22" s="7">
        <v>120</v>
      </c>
      <c r="G22" s="7">
        <v>714</v>
      </c>
    </row>
    <row r="23" spans="1:7" ht="12.75">
      <c r="A23" s="45">
        <v>20</v>
      </c>
      <c r="B23" s="43" t="s">
        <v>73</v>
      </c>
      <c r="C23" s="7">
        <f t="shared" si="0"/>
        <v>660816</v>
      </c>
      <c r="D23" s="7">
        <f>D22+D15+D9+D4</f>
        <v>348393</v>
      </c>
      <c r="E23" s="7">
        <f>E22+E15+E9+E4</f>
        <v>119305</v>
      </c>
      <c r="F23" s="7">
        <f>F22+F15+F9+F4</f>
        <v>123228</v>
      </c>
      <c r="G23" s="7">
        <f>G22+G15+G9+G4</f>
        <v>69890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7109375" style="41" bestFit="1" customWidth="1"/>
    <col min="2" max="2" width="55.7109375" style="0" customWidth="1"/>
    <col min="3" max="7" width="13.8515625" style="0" customWidth="1"/>
  </cols>
  <sheetData>
    <row r="1" ht="12.75">
      <c r="B1" s="6" t="s">
        <v>18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65456</v>
      </c>
      <c r="D4" s="7">
        <f>D5+D6+D7+D8</f>
        <v>40741</v>
      </c>
      <c r="E4" s="7">
        <f>E5+E6+E7+E8</f>
        <v>2540</v>
      </c>
      <c r="F4" s="7">
        <f>F5+F6+F7+F8</f>
        <v>2205</v>
      </c>
      <c r="G4" s="7">
        <f>G5+G6+G7+G8</f>
        <v>19970</v>
      </c>
    </row>
    <row r="5" spans="1:7" ht="25.5">
      <c r="A5" s="45">
        <v>2</v>
      </c>
      <c r="B5" s="15" t="s">
        <v>61</v>
      </c>
      <c r="C5" s="8">
        <f>D5+E5+F5+G5</f>
        <v>49721</v>
      </c>
      <c r="D5" s="8">
        <v>32734</v>
      </c>
      <c r="E5" s="8">
        <v>180</v>
      </c>
      <c r="F5" s="8">
        <v>1621</v>
      </c>
      <c r="G5" s="8">
        <v>15186</v>
      </c>
    </row>
    <row r="6" spans="1:7" ht="38.25">
      <c r="A6" s="45">
        <v>3</v>
      </c>
      <c r="B6" s="16" t="s">
        <v>62</v>
      </c>
      <c r="C6" s="8">
        <f>D6+E6+F6+G6</f>
        <v>7991</v>
      </c>
      <c r="D6" s="8">
        <v>2688</v>
      </c>
      <c r="E6" s="8">
        <v>1180</v>
      </c>
      <c r="F6" s="8">
        <v>6</v>
      </c>
      <c r="G6" s="8">
        <v>4117</v>
      </c>
    </row>
    <row r="7" spans="1:7" ht="12.75">
      <c r="A7" s="45">
        <v>4</v>
      </c>
      <c r="B7" s="4" t="s">
        <v>63</v>
      </c>
      <c r="C7" s="8">
        <f>D7+E7+F7+G7</f>
        <v>7744</v>
      </c>
      <c r="D7" s="8">
        <v>5319</v>
      </c>
      <c r="E7" s="8">
        <v>1180</v>
      </c>
      <c r="F7" s="8">
        <v>578</v>
      </c>
      <c r="G7" s="8">
        <v>667</v>
      </c>
    </row>
    <row r="8" spans="1:7" ht="25.5">
      <c r="A8" s="45">
        <v>5</v>
      </c>
      <c r="B8" s="4" t="s">
        <v>64</v>
      </c>
      <c r="C8" s="8">
        <f>D8+E8+F8+G8</f>
        <v>0</v>
      </c>
      <c r="D8" s="8">
        <v>0</v>
      </c>
      <c r="E8" s="8">
        <v>0</v>
      </c>
      <c r="F8" s="8">
        <v>0</v>
      </c>
      <c r="G8" s="8">
        <v>0</v>
      </c>
    </row>
    <row r="9" spans="1:7" ht="12.75">
      <c r="A9" s="45">
        <v>6</v>
      </c>
      <c r="B9" s="2" t="s">
        <v>65</v>
      </c>
      <c r="C9" s="7">
        <f aca="true" t="shared" si="0" ref="C9:C23">D9+E9+F9+G9</f>
        <v>77372</v>
      </c>
      <c r="D9" s="7">
        <f>D10+D11+D12+D13+D14</f>
        <v>6330</v>
      </c>
      <c r="E9" s="7">
        <f>E10+E11+E12+E13+E14</f>
        <v>5368</v>
      </c>
      <c r="F9" s="7">
        <f>F10+F11+F12+F13+F14</f>
        <v>60614</v>
      </c>
      <c r="G9" s="7">
        <f>G10+G11+G12+G13+G14</f>
        <v>5060</v>
      </c>
    </row>
    <row r="10" spans="1:7" ht="12.75">
      <c r="A10" s="45">
        <v>7</v>
      </c>
      <c r="B10" s="3" t="s">
        <v>2</v>
      </c>
      <c r="C10" s="10">
        <f t="shared" si="0"/>
        <v>49445</v>
      </c>
      <c r="D10" s="9">
        <v>279</v>
      </c>
      <c r="E10" s="9">
        <v>1470</v>
      </c>
      <c r="F10" s="9">
        <v>46280</v>
      </c>
      <c r="G10" s="9">
        <v>1416</v>
      </c>
    </row>
    <row r="11" spans="1:7" ht="12.75">
      <c r="A11" s="45">
        <v>8</v>
      </c>
      <c r="B11" s="3" t="s">
        <v>3</v>
      </c>
      <c r="C11" s="10">
        <f t="shared" si="0"/>
        <v>5417</v>
      </c>
      <c r="D11" s="9">
        <v>1654</v>
      </c>
      <c r="E11" s="9">
        <v>679</v>
      </c>
      <c r="F11" s="9">
        <v>1884</v>
      </c>
      <c r="G11" s="9">
        <v>1200</v>
      </c>
    </row>
    <row r="12" spans="1:7" ht="25.5">
      <c r="A12" s="45">
        <v>9</v>
      </c>
      <c r="B12" s="3" t="s">
        <v>4</v>
      </c>
      <c r="C12" s="10">
        <f t="shared" si="0"/>
        <v>20263</v>
      </c>
      <c r="D12" s="9">
        <v>4313</v>
      </c>
      <c r="E12" s="9">
        <v>3066</v>
      </c>
      <c r="F12" s="9">
        <v>10440</v>
      </c>
      <c r="G12" s="9">
        <v>2444</v>
      </c>
    </row>
    <row r="13" spans="1:7" ht="38.25">
      <c r="A13" s="45">
        <v>10</v>
      </c>
      <c r="B13" s="3" t="s">
        <v>5</v>
      </c>
      <c r="C13" s="10">
        <f t="shared" si="0"/>
        <v>378</v>
      </c>
      <c r="D13" s="9">
        <v>84</v>
      </c>
      <c r="E13" s="9">
        <v>153</v>
      </c>
      <c r="F13" s="9">
        <v>141</v>
      </c>
      <c r="G13" s="9">
        <v>0</v>
      </c>
    </row>
    <row r="14" spans="1:7" ht="12.75">
      <c r="A14" s="45">
        <v>11</v>
      </c>
      <c r="B14" s="3" t="s">
        <v>0</v>
      </c>
      <c r="C14" s="10">
        <f t="shared" si="0"/>
        <v>1869</v>
      </c>
      <c r="D14" s="9">
        <v>0</v>
      </c>
      <c r="E14" s="9">
        <v>0</v>
      </c>
      <c r="F14" s="9">
        <v>1869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0"/>
        <v>307399</v>
      </c>
      <c r="D15" s="7">
        <f>D16+D17+D18+D19+D20+D21</f>
        <v>159920</v>
      </c>
      <c r="E15" s="7">
        <f>E16+E17+E18+E19+E20+E21</f>
        <v>90759</v>
      </c>
      <c r="F15" s="7">
        <f>F16+F17+F18+F19+F20+F21</f>
        <v>37886</v>
      </c>
      <c r="G15" s="7">
        <f>G16+G17+G18+G19+G20+G21</f>
        <v>18834</v>
      </c>
    </row>
    <row r="16" spans="1:7" ht="12.75">
      <c r="A16" s="45">
        <v>13</v>
      </c>
      <c r="B16" s="4" t="s">
        <v>67</v>
      </c>
      <c r="C16" s="8">
        <f t="shared" si="0"/>
        <v>132737</v>
      </c>
      <c r="D16" s="8">
        <v>54536</v>
      </c>
      <c r="E16" s="8">
        <v>51606</v>
      </c>
      <c r="F16" s="8">
        <v>20938</v>
      </c>
      <c r="G16" s="8">
        <v>5657</v>
      </c>
    </row>
    <row r="17" spans="1:7" ht="25.5">
      <c r="A17" s="45">
        <v>14</v>
      </c>
      <c r="B17" s="4" t="s">
        <v>68</v>
      </c>
      <c r="C17" s="8">
        <f t="shared" si="0"/>
        <v>3230</v>
      </c>
      <c r="D17" s="8">
        <v>1400</v>
      </c>
      <c r="E17" s="8">
        <v>1419</v>
      </c>
      <c r="F17" s="8">
        <v>290</v>
      </c>
      <c r="G17" s="8">
        <v>121</v>
      </c>
    </row>
    <row r="18" spans="1:7" ht="12.75">
      <c r="A18" s="45">
        <v>15</v>
      </c>
      <c r="B18" s="4" t="s">
        <v>69</v>
      </c>
      <c r="C18" s="8">
        <f t="shared" si="0"/>
        <v>3789</v>
      </c>
      <c r="D18" s="8">
        <v>3470</v>
      </c>
      <c r="E18" s="8">
        <v>0</v>
      </c>
      <c r="F18" s="8">
        <v>319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0"/>
        <v>65272</v>
      </c>
      <c r="D19" s="8">
        <v>54069</v>
      </c>
      <c r="E19" s="8">
        <v>10741</v>
      </c>
      <c r="F19" s="8">
        <v>462</v>
      </c>
      <c r="G19" s="8">
        <v>0</v>
      </c>
    </row>
    <row r="20" spans="1:7" ht="12.75">
      <c r="A20" s="45">
        <v>17</v>
      </c>
      <c r="B20" s="4" t="s">
        <v>71</v>
      </c>
      <c r="C20" s="8">
        <f t="shared" si="0"/>
        <v>35548</v>
      </c>
      <c r="D20" s="8">
        <v>16791</v>
      </c>
      <c r="E20" s="8">
        <v>14146</v>
      </c>
      <c r="F20" s="8">
        <v>2384</v>
      </c>
      <c r="G20" s="8">
        <v>2227</v>
      </c>
    </row>
    <row r="21" spans="1:7" ht="12.75">
      <c r="A21" s="45">
        <v>18</v>
      </c>
      <c r="B21" s="4" t="s">
        <v>6</v>
      </c>
      <c r="C21" s="8">
        <f t="shared" si="0"/>
        <v>66823</v>
      </c>
      <c r="D21" s="8">
        <v>29654</v>
      </c>
      <c r="E21" s="8">
        <v>12847</v>
      </c>
      <c r="F21" s="8">
        <v>13493</v>
      </c>
      <c r="G21" s="8">
        <v>10829</v>
      </c>
    </row>
    <row r="22" spans="1:7" ht="12.75">
      <c r="A22" s="45">
        <v>19</v>
      </c>
      <c r="B22" s="2" t="s">
        <v>72</v>
      </c>
      <c r="C22" s="7">
        <f t="shared" si="0"/>
        <v>705</v>
      </c>
      <c r="D22" s="7">
        <v>23</v>
      </c>
      <c r="E22" s="7">
        <v>0</v>
      </c>
      <c r="F22" s="7">
        <v>91</v>
      </c>
      <c r="G22" s="7">
        <v>591</v>
      </c>
    </row>
    <row r="23" spans="1:7" ht="12.75">
      <c r="A23" s="45">
        <v>20</v>
      </c>
      <c r="B23" s="43" t="s">
        <v>73</v>
      </c>
      <c r="C23" s="7">
        <f t="shared" si="0"/>
        <v>450932</v>
      </c>
      <c r="D23" s="7">
        <f>D22+D15+D9+D4</f>
        <v>207014</v>
      </c>
      <c r="E23" s="7">
        <f>E22+E15+E9+E4</f>
        <v>98667</v>
      </c>
      <c r="F23" s="7">
        <f>F22+F15+F9+F4</f>
        <v>100796</v>
      </c>
      <c r="G23" s="7">
        <f>G22+G15+G9+G4</f>
        <v>44455</v>
      </c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4.7109375" style="41" bestFit="1" customWidth="1"/>
    <col min="2" max="2" width="56.8515625" style="0" customWidth="1"/>
    <col min="3" max="7" width="13.8515625" style="0" customWidth="1"/>
  </cols>
  <sheetData>
    <row r="1" spans="2:27" ht="12.75">
      <c r="B1" s="6" t="s">
        <v>7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2.75">
      <c r="A4" s="45">
        <v>1</v>
      </c>
      <c r="B4" s="2" t="s">
        <v>60</v>
      </c>
      <c r="C4" s="7">
        <f>D4+E4+F4+G4</f>
        <v>75524</v>
      </c>
      <c r="D4" s="7">
        <f>D5+D6+D7+D8</f>
        <v>48348</v>
      </c>
      <c r="E4" s="7">
        <f>E5+E6+E7+E8</f>
        <v>20177</v>
      </c>
      <c r="F4" s="7">
        <f>F5+F6+F7+F8</f>
        <v>2392</v>
      </c>
      <c r="G4" s="7">
        <f>G5+G6+G7+G8</f>
        <v>4607</v>
      </c>
      <c r="H4" s="41"/>
      <c r="I4" s="37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9" ht="25.5">
      <c r="A5" s="45">
        <v>2</v>
      </c>
      <c r="B5" s="15" t="s">
        <v>61</v>
      </c>
      <c r="C5" s="8">
        <f aca="true" t="shared" si="0" ref="C5:C10">D5+E5+F5+G5</f>
        <v>41362</v>
      </c>
      <c r="D5" s="8">
        <v>35642</v>
      </c>
      <c r="E5" s="8">
        <v>0</v>
      </c>
      <c r="F5" s="8">
        <v>1690</v>
      </c>
      <c r="G5" s="8">
        <v>4030</v>
      </c>
      <c r="I5" s="34"/>
    </row>
    <row r="6" spans="1:9" ht="25.5">
      <c r="A6" s="45">
        <v>3</v>
      </c>
      <c r="B6" s="16" t="s">
        <v>62</v>
      </c>
      <c r="C6" s="8">
        <f t="shared" si="0"/>
        <v>1026</v>
      </c>
      <c r="D6" s="8">
        <v>321</v>
      </c>
      <c r="E6" s="8">
        <v>0</v>
      </c>
      <c r="F6" s="8">
        <v>605</v>
      </c>
      <c r="G6" s="8">
        <v>100</v>
      </c>
      <c r="I6" s="34"/>
    </row>
    <row r="7" spans="1:9" ht="12.75">
      <c r="A7" s="45">
        <v>4</v>
      </c>
      <c r="B7" s="4" t="s">
        <v>63</v>
      </c>
      <c r="C7" s="8">
        <f t="shared" si="0"/>
        <v>33101</v>
      </c>
      <c r="D7" s="8">
        <v>12350</v>
      </c>
      <c r="E7" s="8">
        <v>20177</v>
      </c>
      <c r="F7" s="8">
        <v>97</v>
      </c>
      <c r="G7" s="8">
        <v>477</v>
      </c>
      <c r="I7" s="34"/>
    </row>
    <row r="8" spans="1:9" ht="25.5">
      <c r="A8" s="45">
        <v>5</v>
      </c>
      <c r="B8" s="4" t="s">
        <v>64</v>
      </c>
      <c r="C8" s="8">
        <f t="shared" si="0"/>
        <v>35</v>
      </c>
      <c r="D8" s="8">
        <v>35</v>
      </c>
      <c r="E8" s="8">
        <v>0</v>
      </c>
      <c r="F8" s="8">
        <v>0</v>
      </c>
      <c r="G8" s="8">
        <v>0</v>
      </c>
      <c r="I8" s="34"/>
    </row>
    <row r="9" spans="1:9" ht="12.75">
      <c r="A9" s="45">
        <v>6</v>
      </c>
      <c r="B9" s="2" t="s">
        <v>65</v>
      </c>
      <c r="C9" s="7">
        <f t="shared" si="0"/>
        <v>58851</v>
      </c>
      <c r="D9" s="7">
        <f>D10+D11+D12+D13+D14</f>
        <v>4986</v>
      </c>
      <c r="E9" s="7">
        <f>E10+E11+E12+E13+E14</f>
        <v>8932</v>
      </c>
      <c r="F9" s="7">
        <f>F10+F11+F12+F13+F14</f>
        <v>39588</v>
      </c>
      <c r="G9" s="7">
        <f>G10+G11+G12+G13+G14</f>
        <v>5345</v>
      </c>
      <c r="I9" s="36"/>
    </row>
    <row r="10" spans="1:7" ht="12.75">
      <c r="A10" s="45">
        <v>7</v>
      </c>
      <c r="B10" s="3" t="s">
        <v>2</v>
      </c>
      <c r="C10" s="10">
        <f t="shared" si="0"/>
        <v>35525</v>
      </c>
      <c r="D10" s="9">
        <v>1088</v>
      </c>
      <c r="E10" s="9">
        <v>257</v>
      </c>
      <c r="F10" s="9">
        <v>33772</v>
      </c>
      <c r="G10" s="9">
        <v>408</v>
      </c>
    </row>
    <row r="11" spans="1:7" ht="12.75">
      <c r="A11" s="45">
        <v>8</v>
      </c>
      <c r="B11" s="3" t="s">
        <v>3</v>
      </c>
      <c r="C11" s="10">
        <f aca="true" t="shared" si="1" ref="C11:C23">D11+E11+F11+G11</f>
        <v>8778</v>
      </c>
      <c r="D11" s="9">
        <v>1528</v>
      </c>
      <c r="E11" s="9">
        <v>5976</v>
      </c>
      <c r="F11" s="9">
        <v>547</v>
      </c>
      <c r="G11" s="9">
        <v>727</v>
      </c>
    </row>
    <row r="12" spans="1:7" ht="25.5">
      <c r="A12" s="45">
        <v>9</v>
      </c>
      <c r="B12" s="3" t="s">
        <v>4</v>
      </c>
      <c r="C12" s="10">
        <f t="shared" si="1"/>
        <v>9734</v>
      </c>
      <c r="D12" s="9">
        <v>2242</v>
      </c>
      <c r="E12" s="9">
        <v>653</v>
      </c>
      <c r="F12" s="9">
        <v>2939</v>
      </c>
      <c r="G12" s="9">
        <v>3900</v>
      </c>
    </row>
    <row r="13" spans="1:7" ht="38.25">
      <c r="A13" s="45">
        <v>10</v>
      </c>
      <c r="B13" s="3" t="s">
        <v>5</v>
      </c>
      <c r="C13" s="10">
        <f t="shared" si="1"/>
        <v>3077</v>
      </c>
      <c r="D13" s="9">
        <v>128</v>
      </c>
      <c r="E13" s="9">
        <v>2046</v>
      </c>
      <c r="F13" s="9">
        <v>593</v>
      </c>
      <c r="G13" s="9">
        <v>310</v>
      </c>
    </row>
    <row r="14" spans="1:7" ht="12.75">
      <c r="A14" s="45">
        <v>11</v>
      </c>
      <c r="B14" s="3" t="s">
        <v>0</v>
      </c>
      <c r="C14" s="10">
        <f t="shared" si="1"/>
        <v>1737</v>
      </c>
      <c r="D14" s="9">
        <v>0</v>
      </c>
      <c r="E14" s="9">
        <v>0</v>
      </c>
      <c r="F14" s="9">
        <v>1737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1"/>
        <v>731944.176</v>
      </c>
      <c r="D15" s="7">
        <f>D16+D17+D18+D19+D20+D21</f>
        <v>390274.17600000004</v>
      </c>
      <c r="E15" s="7">
        <f>E16+E17+E18+E19+E20+E21</f>
        <v>210083</v>
      </c>
      <c r="F15" s="7">
        <f>F16+F17+F18+F19+F20+F21</f>
        <v>54032</v>
      </c>
      <c r="G15" s="7">
        <f>G16+G17+G18+G19+G20+G21</f>
        <v>77555</v>
      </c>
    </row>
    <row r="16" spans="1:7" ht="12.75">
      <c r="A16" s="45">
        <v>13</v>
      </c>
      <c r="B16" s="4" t="s">
        <v>67</v>
      </c>
      <c r="C16" s="8">
        <f t="shared" si="1"/>
        <v>318025.54000000004</v>
      </c>
      <c r="D16" s="8">
        <v>159087.54</v>
      </c>
      <c r="E16" s="8">
        <v>94361</v>
      </c>
      <c r="F16" s="8">
        <v>32062</v>
      </c>
      <c r="G16" s="8">
        <v>32515</v>
      </c>
    </row>
    <row r="17" spans="1:7" ht="25.5">
      <c r="A17" s="45">
        <v>14</v>
      </c>
      <c r="B17" s="4" t="s">
        <v>68</v>
      </c>
      <c r="C17" s="8">
        <f t="shared" si="1"/>
        <v>11738</v>
      </c>
      <c r="D17" s="8">
        <v>3600</v>
      </c>
      <c r="E17" s="8">
        <v>6730</v>
      </c>
      <c r="F17" s="8">
        <v>644</v>
      </c>
      <c r="G17" s="8">
        <v>764</v>
      </c>
    </row>
    <row r="18" spans="1:7" ht="12.75">
      <c r="A18" s="45">
        <v>15</v>
      </c>
      <c r="B18" s="4" t="s">
        <v>69</v>
      </c>
      <c r="C18" s="8">
        <f t="shared" si="1"/>
        <v>40651</v>
      </c>
      <c r="D18" s="8">
        <v>39411</v>
      </c>
      <c r="E18" s="8">
        <v>0</v>
      </c>
      <c r="F18" s="8">
        <v>1240</v>
      </c>
      <c r="G18" s="8">
        <v>0</v>
      </c>
    </row>
    <row r="19" spans="1:7" ht="12.75">
      <c r="A19" s="45">
        <v>16</v>
      </c>
      <c r="B19" s="4" t="s">
        <v>70</v>
      </c>
      <c r="C19" s="8">
        <f t="shared" si="1"/>
        <v>199740.16</v>
      </c>
      <c r="D19" s="8">
        <v>122879.16</v>
      </c>
      <c r="E19" s="8">
        <v>69126</v>
      </c>
      <c r="F19" s="8">
        <v>6749</v>
      </c>
      <c r="G19" s="8">
        <v>986</v>
      </c>
    </row>
    <row r="20" spans="1:7" ht="12.75">
      <c r="A20" s="45">
        <v>17</v>
      </c>
      <c r="B20" s="4" t="s">
        <v>71</v>
      </c>
      <c r="C20" s="8">
        <f t="shared" si="1"/>
        <v>61711</v>
      </c>
      <c r="D20" s="8">
        <v>15633</v>
      </c>
      <c r="E20" s="8">
        <v>32408</v>
      </c>
      <c r="F20" s="8">
        <v>653</v>
      </c>
      <c r="G20" s="8">
        <v>13017</v>
      </c>
    </row>
    <row r="21" spans="1:7" ht="12.75">
      <c r="A21" s="45">
        <v>18</v>
      </c>
      <c r="B21" s="4" t="s">
        <v>6</v>
      </c>
      <c r="C21" s="8">
        <f t="shared" si="1"/>
        <v>100078.476</v>
      </c>
      <c r="D21" s="8">
        <v>49663.476</v>
      </c>
      <c r="E21" s="8">
        <v>7458</v>
      </c>
      <c r="F21" s="8">
        <v>12684</v>
      </c>
      <c r="G21" s="8">
        <v>30273</v>
      </c>
    </row>
    <row r="22" spans="1:7" ht="12.75">
      <c r="A22" s="45">
        <v>19</v>
      </c>
      <c r="B22" s="2" t="s">
        <v>72</v>
      </c>
      <c r="C22" s="7">
        <f t="shared" si="1"/>
        <v>1594</v>
      </c>
      <c r="D22" s="7">
        <v>349</v>
      </c>
      <c r="E22" s="7">
        <v>100</v>
      </c>
      <c r="F22" s="7">
        <v>450</v>
      </c>
      <c r="G22" s="7">
        <v>695</v>
      </c>
    </row>
    <row r="23" spans="1:7" ht="12.75">
      <c r="A23" s="45">
        <v>20</v>
      </c>
      <c r="B23" s="43" t="s">
        <v>73</v>
      </c>
      <c r="C23" s="7">
        <f t="shared" si="1"/>
        <v>867913.176</v>
      </c>
      <c r="D23" s="7">
        <f>D4+D9+D15+D22</f>
        <v>443957.17600000004</v>
      </c>
      <c r="E23" s="7">
        <f>E4+E9+E15+E22</f>
        <v>239292</v>
      </c>
      <c r="F23" s="7">
        <f>F4+F9+F15+F22</f>
        <v>96462</v>
      </c>
      <c r="G23" s="7">
        <f>G4+G9+G15+G22</f>
        <v>88202</v>
      </c>
    </row>
    <row r="25" spans="3:7" ht="12.75">
      <c r="C25" s="35"/>
      <c r="D25" s="31"/>
      <c r="E25" s="31"/>
      <c r="F25" s="31"/>
      <c r="G25" s="31"/>
    </row>
  </sheetData>
  <sheetProtection password="C52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workbookViewId="0" topLeftCell="A1">
      <selection activeCell="E16" sqref="E16"/>
    </sheetView>
  </sheetViews>
  <sheetFormatPr defaultColWidth="9.140625" defaultRowHeight="12.75"/>
  <cols>
    <col min="1" max="1" width="4.7109375" style="41" bestFit="1" customWidth="1"/>
    <col min="2" max="2" width="57.00390625" style="0" customWidth="1"/>
    <col min="3" max="7" width="13.8515625" style="0" customWidth="1"/>
  </cols>
  <sheetData>
    <row r="1" ht="12.75">
      <c r="B1" s="6" t="s">
        <v>13</v>
      </c>
    </row>
    <row r="2" spans="1:7" ht="25.5">
      <c r="A2" s="47" t="s">
        <v>8</v>
      </c>
      <c r="B2" s="47" t="s">
        <v>1</v>
      </c>
      <c r="C2" s="47" t="s">
        <v>28</v>
      </c>
      <c r="D2" s="47" t="s">
        <v>9</v>
      </c>
      <c r="E2" s="47" t="s">
        <v>10</v>
      </c>
      <c r="F2" s="47" t="s">
        <v>11</v>
      </c>
      <c r="G2" s="47" t="s">
        <v>12</v>
      </c>
    </row>
    <row r="3" spans="1:7" s="14" customFormat="1" ht="11.25">
      <c r="A3" s="1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2.75">
      <c r="A4" s="45">
        <v>1</v>
      </c>
      <c r="B4" s="2" t="s">
        <v>60</v>
      </c>
      <c r="C4" s="7">
        <f>D4+E4+F4+G4</f>
        <v>166454</v>
      </c>
      <c r="D4" s="7">
        <f>D5+D6+D7+D8</f>
        <v>90612</v>
      </c>
      <c r="E4" s="7">
        <f>E5+E6+E7+E8</f>
        <v>38147</v>
      </c>
      <c r="F4" s="7">
        <f>F5+F6+F7+F8</f>
        <v>1769</v>
      </c>
      <c r="G4" s="7">
        <f>G5+G6+G7+G8</f>
        <v>35926</v>
      </c>
    </row>
    <row r="5" spans="1:9" ht="25.5">
      <c r="A5" s="45">
        <v>2</v>
      </c>
      <c r="B5" s="15" t="s">
        <v>61</v>
      </c>
      <c r="C5" s="8">
        <f aca="true" t="shared" si="0" ref="C5:C10">D5+E5+F5+G5</f>
        <v>78829</v>
      </c>
      <c r="D5" s="8">
        <v>58481</v>
      </c>
      <c r="E5" s="8">
        <v>62</v>
      </c>
      <c r="F5" s="8">
        <v>706</v>
      </c>
      <c r="G5" s="8">
        <v>19580</v>
      </c>
      <c r="I5" s="35"/>
    </row>
    <row r="6" spans="1:9" ht="25.5">
      <c r="A6" s="45">
        <v>3</v>
      </c>
      <c r="B6" s="16" t="s">
        <v>62</v>
      </c>
      <c r="C6" s="8">
        <f t="shared" si="0"/>
        <v>11023</v>
      </c>
      <c r="D6" s="8">
        <v>4465</v>
      </c>
      <c r="E6" s="8">
        <v>388</v>
      </c>
      <c r="F6" s="8">
        <v>49</v>
      </c>
      <c r="G6" s="8">
        <v>6121</v>
      </c>
      <c r="I6" s="35"/>
    </row>
    <row r="7" spans="1:9" ht="12.75">
      <c r="A7" s="45">
        <v>4</v>
      </c>
      <c r="B7" s="4" t="s">
        <v>63</v>
      </c>
      <c r="C7" s="8">
        <f t="shared" si="0"/>
        <v>76602</v>
      </c>
      <c r="D7" s="8">
        <v>27666</v>
      </c>
      <c r="E7" s="8">
        <v>37697</v>
      </c>
      <c r="F7" s="8">
        <v>1014</v>
      </c>
      <c r="G7" s="8">
        <v>10225</v>
      </c>
      <c r="I7" s="35"/>
    </row>
    <row r="8" spans="1:9" ht="25.5">
      <c r="A8" s="45">
        <v>5</v>
      </c>
      <c r="B8" s="4" t="s">
        <v>64</v>
      </c>
      <c r="C8" s="8">
        <f t="shared" si="0"/>
        <v>0</v>
      </c>
      <c r="D8" s="8">
        <v>0</v>
      </c>
      <c r="E8" s="8">
        <v>0</v>
      </c>
      <c r="F8" s="8">
        <v>0</v>
      </c>
      <c r="G8" s="8">
        <v>0</v>
      </c>
      <c r="I8" s="35"/>
    </row>
    <row r="9" spans="1:9" ht="12.75">
      <c r="A9" s="45">
        <v>6</v>
      </c>
      <c r="B9" s="2" t="s">
        <v>65</v>
      </c>
      <c r="C9" s="7">
        <f t="shared" si="0"/>
        <v>54097</v>
      </c>
      <c r="D9" s="7">
        <f>D10+D11+D12+D14+D13</f>
        <v>20175</v>
      </c>
      <c r="E9" s="7">
        <f>E10+E11+E12+E14+E13</f>
        <v>13120</v>
      </c>
      <c r="F9" s="7">
        <f>F10+F11+F12+F14+F13</f>
        <v>20165</v>
      </c>
      <c r="G9" s="7">
        <f>G10+G11+G12+G14+G13</f>
        <v>637</v>
      </c>
      <c r="I9" s="37"/>
    </row>
    <row r="10" spans="1:9" ht="12.75">
      <c r="A10" s="45">
        <v>7</v>
      </c>
      <c r="B10" s="3" t="s">
        <v>2</v>
      </c>
      <c r="C10" s="10">
        <f t="shared" si="0"/>
        <v>24815</v>
      </c>
      <c r="D10" s="9">
        <v>866</v>
      </c>
      <c r="E10" s="9">
        <v>11817</v>
      </c>
      <c r="F10" s="9">
        <v>12020</v>
      </c>
      <c r="G10" s="9">
        <v>112</v>
      </c>
      <c r="I10" s="37"/>
    </row>
    <row r="11" spans="1:9" ht="12.75">
      <c r="A11" s="45">
        <v>8</v>
      </c>
      <c r="B11" s="3" t="s">
        <v>3</v>
      </c>
      <c r="C11" s="10">
        <f aca="true" t="shared" si="1" ref="C11:C23">D11+E11+F11+G11</f>
        <v>18053</v>
      </c>
      <c r="D11" s="9">
        <v>15209</v>
      </c>
      <c r="E11" s="9">
        <v>115</v>
      </c>
      <c r="F11" s="9">
        <v>2729</v>
      </c>
      <c r="G11" s="9">
        <v>0</v>
      </c>
      <c r="I11" s="37"/>
    </row>
    <row r="12" spans="1:9" ht="25.5">
      <c r="A12" s="45">
        <v>9</v>
      </c>
      <c r="B12" s="3" t="s">
        <v>4</v>
      </c>
      <c r="C12" s="10">
        <f t="shared" si="1"/>
        <v>10639</v>
      </c>
      <c r="D12" s="9">
        <v>3879</v>
      </c>
      <c r="E12" s="9">
        <v>1185</v>
      </c>
      <c r="F12" s="9">
        <v>5067</v>
      </c>
      <c r="G12" s="9">
        <v>508</v>
      </c>
      <c r="I12" s="37"/>
    </row>
    <row r="13" spans="1:7" ht="38.25">
      <c r="A13" s="45">
        <v>10</v>
      </c>
      <c r="B13" s="3" t="s">
        <v>5</v>
      </c>
      <c r="C13" s="10">
        <f t="shared" si="1"/>
        <v>355</v>
      </c>
      <c r="D13" s="9">
        <v>221</v>
      </c>
      <c r="E13" s="9">
        <v>3</v>
      </c>
      <c r="F13" s="9">
        <v>114</v>
      </c>
      <c r="G13" s="9">
        <v>17</v>
      </c>
    </row>
    <row r="14" spans="1:7" ht="12.75">
      <c r="A14" s="45">
        <v>11</v>
      </c>
      <c r="B14" s="3" t="s">
        <v>0</v>
      </c>
      <c r="C14" s="10">
        <f t="shared" si="1"/>
        <v>235</v>
      </c>
      <c r="D14" s="9">
        <v>0</v>
      </c>
      <c r="E14" s="9">
        <v>0</v>
      </c>
      <c r="F14" s="9">
        <v>235</v>
      </c>
      <c r="G14" s="9">
        <v>0</v>
      </c>
    </row>
    <row r="15" spans="1:7" ht="12.75">
      <c r="A15" s="45">
        <v>12</v>
      </c>
      <c r="B15" s="2" t="s">
        <v>66</v>
      </c>
      <c r="C15" s="7">
        <f t="shared" si="1"/>
        <v>843126</v>
      </c>
      <c r="D15" s="7">
        <f>D16+D17+D18+D19+D20+D21</f>
        <v>476706</v>
      </c>
      <c r="E15" s="7">
        <f>E16+E17+E18+E19+E20+E21</f>
        <v>68652</v>
      </c>
      <c r="F15" s="7">
        <f>F16+F17+F18+F19+F20+F21</f>
        <v>109389</v>
      </c>
      <c r="G15" s="7">
        <f>G16+G17+G18+G19+G20+G21</f>
        <v>188379</v>
      </c>
    </row>
    <row r="16" spans="1:7" ht="12.75">
      <c r="A16" s="45">
        <v>13</v>
      </c>
      <c r="B16" s="4" t="s">
        <v>67</v>
      </c>
      <c r="C16" s="8">
        <f t="shared" si="1"/>
        <v>394861</v>
      </c>
      <c r="D16" s="8">
        <v>200741</v>
      </c>
      <c r="E16" s="8">
        <v>31531</v>
      </c>
      <c r="F16" s="8">
        <v>90172</v>
      </c>
      <c r="G16" s="8">
        <v>72417</v>
      </c>
    </row>
    <row r="17" spans="1:7" ht="25.5">
      <c r="A17" s="45">
        <v>14</v>
      </c>
      <c r="B17" s="4" t="s">
        <v>68</v>
      </c>
      <c r="C17" s="8">
        <f t="shared" si="1"/>
        <v>3794</v>
      </c>
      <c r="D17" s="8">
        <v>2345</v>
      </c>
      <c r="E17" s="8">
        <v>460</v>
      </c>
      <c r="F17" s="8">
        <v>892</v>
      </c>
      <c r="G17" s="8">
        <v>97</v>
      </c>
    </row>
    <row r="18" spans="1:7" ht="12.75">
      <c r="A18" s="45">
        <v>15</v>
      </c>
      <c r="B18" s="4" t="s">
        <v>69</v>
      </c>
      <c r="C18" s="8">
        <f t="shared" si="1"/>
        <v>15830</v>
      </c>
      <c r="D18" s="8">
        <v>3758</v>
      </c>
      <c r="E18" s="8">
        <v>14</v>
      </c>
      <c r="F18" s="8">
        <v>1986</v>
      </c>
      <c r="G18" s="8">
        <v>10072</v>
      </c>
    </row>
    <row r="19" spans="1:7" ht="12.75">
      <c r="A19" s="45">
        <v>16</v>
      </c>
      <c r="B19" s="4" t="s">
        <v>70</v>
      </c>
      <c r="C19" s="8">
        <f t="shared" si="1"/>
        <v>225536</v>
      </c>
      <c r="D19" s="8">
        <v>159736</v>
      </c>
      <c r="E19" s="8">
        <v>17542</v>
      </c>
      <c r="F19" s="8">
        <v>1299</v>
      </c>
      <c r="G19" s="8">
        <v>46959</v>
      </c>
    </row>
    <row r="20" spans="1:7" ht="12.75">
      <c r="A20" s="45">
        <v>17</v>
      </c>
      <c r="B20" s="4" t="s">
        <v>71</v>
      </c>
      <c r="C20" s="8">
        <f t="shared" si="1"/>
        <v>55158</v>
      </c>
      <c r="D20" s="8">
        <v>29479</v>
      </c>
      <c r="E20" s="8">
        <v>5137</v>
      </c>
      <c r="F20" s="8">
        <v>407</v>
      </c>
      <c r="G20" s="8">
        <v>20135</v>
      </c>
    </row>
    <row r="21" spans="1:7" ht="12.75">
      <c r="A21" s="45">
        <v>18</v>
      </c>
      <c r="B21" s="4" t="s">
        <v>6</v>
      </c>
      <c r="C21" s="8">
        <f t="shared" si="1"/>
        <v>147947</v>
      </c>
      <c r="D21" s="8">
        <v>80647</v>
      </c>
      <c r="E21" s="8">
        <v>13968</v>
      </c>
      <c r="F21" s="8">
        <v>14633</v>
      </c>
      <c r="G21" s="8">
        <v>38699</v>
      </c>
    </row>
    <row r="22" spans="1:7" ht="12.75">
      <c r="A22" s="45">
        <v>19</v>
      </c>
      <c r="B22" s="2" t="s">
        <v>72</v>
      </c>
      <c r="C22" s="7">
        <f t="shared" si="1"/>
        <v>1869</v>
      </c>
      <c r="D22" s="7">
        <v>1246</v>
      </c>
      <c r="E22" s="7">
        <v>0</v>
      </c>
      <c r="F22" s="7">
        <v>286</v>
      </c>
      <c r="G22" s="7">
        <v>337</v>
      </c>
    </row>
    <row r="23" spans="1:7" ht="12.75">
      <c r="A23" s="45">
        <v>20</v>
      </c>
      <c r="B23" s="43" t="s">
        <v>73</v>
      </c>
      <c r="C23" s="7">
        <f t="shared" si="1"/>
        <v>1065546</v>
      </c>
      <c r="D23" s="7">
        <f>D22+D15+D9+D4</f>
        <v>588739</v>
      </c>
      <c r="E23" s="7">
        <f>E22+E15+E9+E4</f>
        <v>119919</v>
      </c>
      <c r="F23" s="7">
        <f>F22+F15+F9+F4</f>
        <v>131609</v>
      </c>
      <c r="G23" s="7">
        <f>G22+G15+G9+G4</f>
        <v>225279</v>
      </c>
    </row>
    <row r="24" ht="13.5" thickBot="1"/>
    <row r="25" spans="3:7" ht="13.5" thickBot="1">
      <c r="C25" s="32"/>
      <c r="D25" s="34"/>
      <c r="E25" s="34"/>
      <c r="F25" s="34"/>
      <c r="G25" s="34"/>
    </row>
  </sheetData>
  <sheetProtection password="C52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Piłat</dc:creator>
  <cp:keywords/>
  <dc:description/>
  <cp:lastModifiedBy>Mariusz Borek</cp:lastModifiedBy>
  <dcterms:created xsi:type="dcterms:W3CDTF">2008-02-11T08:49:41Z</dcterms:created>
  <dcterms:modified xsi:type="dcterms:W3CDTF">2008-04-18T10:41:28Z</dcterms:modified>
  <cp:category/>
  <cp:version/>
  <cp:contentType/>
  <cp:contentStatus/>
</cp:coreProperties>
</file>