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870" windowWidth="23250" windowHeight="10980"/>
  </bookViews>
  <sheets>
    <sheet name="Obligacje" sheetId="1" r:id="rId1"/>
  </sheets>
  <definedNames>
    <definedName name="_xlnm.Print_Area" localSheetId="0">Obligacje!$A$1:$U$58</definedName>
  </definedNames>
  <calcPr calcId="145621"/>
</workbook>
</file>

<file path=xl/calcChain.xml><?xml version="1.0" encoding="utf-8"?>
<calcChain xmlns="http://schemas.openxmlformats.org/spreadsheetml/2006/main">
  <c r="U59" i="1" l="1"/>
  <c r="T59" i="1"/>
  <c r="S59" i="1"/>
  <c r="R59" i="1"/>
  <c r="Q59" i="1"/>
  <c r="P59" i="1"/>
  <c r="O59" i="1"/>
  <c r="N59" i="1"/>
  <c r="M59" i="1"/>
  <c r="L59" i="1"/>
  <c r="K59" i="1"/>
  <c r="J59" i="1"/>
  <c r="I59" i="1"/>
  <c r="F44" i="1"/>
  <c r="D44" i="1"/>
  <c r="D59" i="1" s="1"/>
  <c r="C44" i="1"/>
  <c r="C59" i="1" s="1"/>
  <c r="G44" i="1" l="1"/>
  <c r="G59" i="1" s="1"/>
  <c r="F59" i="1"/>
  <c r="E44" i="1"/>
  <c r="E59" i="1" s="1"/>
  <c r="G32" i="1"/>
  <c r="E32" i="1"/>
  <c r="C58" i="1"/>
  <c r="E30" i="1" l="1"/>
  <c r="U58" i="1" l="1"/>
  <c r="T58" i="1"/>
  <c r="S58" i="1"/>
  <c r="R58" i="1"/>
  <c r="Q58" i="1"/>
  <c r="P58" i="1"/>
  <c r="O58" i="1"/>
  <c r="N58" i="1"/>
  <c r="M58" i="1"/>
  <c r="L58" i="1"/>
  <c r="K58" i="1"/>
  <c r="J58" i="1"/>
  <c r="I58" i="1"/>
  <c r="C30" i="1" l="1"/>
  <c r="D30" i="1"/>
  <c r="D58" i="1" s="1"/>
  <c r="E58" i="1" l="1"/>
  <c r="F30" i="1"/>
  <c r="F58" i="1" s="1"/>
  <c r="G30" i="1" l="1"/>
  <c r="G58" i="1" s="1"/>
</calcChain>
</file>

<file path=xl/sharedStrings.xml><?xml version="1.0" encoding="utf-8"?>
<sst xmlns="http://schemas.openxmlformats.org/spreadsheetml/2006/main" count="125" uniqueCount="46">
  <si>
    <t>Wartości w mln zł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</si>
  <si>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</si>
  <si>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</si>
  <si>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</si>
  <si>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</si>
  <si>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</si>
  <si>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</si>
  <si>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</si>
  <si>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</si>
  <si>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>KOS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</si>
  <si>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</si>
  <si>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</si>
  <si>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</si>
  <si>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</si>
  <si>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</si>
  <si>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</si>
  <si>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</si>
  <si>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</si>
  <si>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25-35</t>
  </si>
  <si>
    <t>35-50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</si>
  <si>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</si>
  <si>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</si>
  <si>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</si>
  <si>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</si>
  <si>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</si>
  <si>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</si>
  <si>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</si>
  <si>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</si>
  <si>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</si>
  <si>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</si>
  <si>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</si>
  <si>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</si>
  <si>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</si>
  <si>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 xml:space="preserve">DANE ARCHIWALNE                     </t>
  </si>
  <si>
    <t>Dane łączne</t>
  </si>
  <si>
    <t>Sprzedaż
łączna</t>
  </si>
  <si>
    <t>TZ/TOZ</t>
  </si>
  <si>
    <t>Pow 50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</si>
  <si>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</si>
  <si>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</si>
  <si>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</si>
  <si>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</si>
  <si>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</si>
  <si>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</si>
  <si>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</si>
  <si>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Obligacje detaliczne 2015/2017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</si>
</sst>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</numFmts>
  <fonts count="34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i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</fills>
  <borders count="80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ck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5" borderId="13" applyNumberFormat="0" applyAlignment="0" applyProtection="0"/>
    <xf numFmtId="0" fontId="17" fillId="18" borderId="43" applyNumberFormat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4" applyNumberFormat="0" applyFill="0" applyAlignment="0" applyProtection="0"/>
    <xf numFmtId="0" fontId="21" fillId="0" borderId="45" applyNumberFormat="0" applyFill="0" applyAlignment="0" applyProtection="0"/>
    <xf numFmtId="0" fontId="22" fillId="0" borderId="4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11" borderId="0" applyNumberFormat="0" applyBorder="0" applyAlignment="0" applyProtection="0"/>
    <xf numFmtId="172" fontId="25" fillId="0" borderId="0"/>
    <xf numFmtId="37" fontId="26" fillId="0" borderId="0"/>
    <xf numFmtId="14" fontId="27" fillId="0" borderId="0" applyProtection="0">
      <alignment vertical="center"/>
    </xf>
    <xf numFmtId="0" fontId="28" fillId="0" borderId="0"/>
    <xf numFmtId="0" fontId="1" fillId="7" borderId="47" applyNumberFormat="0" applyFont="0" applyAlignment="0" applyProtection="0"/>
    <xf numFmtId="0" fontId="1" fillId="7" borderId="47" applyNumberFormat="0" applyFont="0" applyAlignment="0" applyProtection="0"/>
    <xf numFmtId="0" fontId="29" fillId="0" borderId="0"/>
    <xf numFmtId="14" fontId="8" fillId="0" borderId="0" applyProtection="0">
      <alignment vertical="center"/>
    </xf>
    <xf numFmtId="3" fontId="30" fillId="0" borderId="0"/>
    <xf numFmtId="0" fontId="31" fillId="0" borderId="0" applyNumberFormat="0" applyFill="0" applyBorder="0" applyAlignment="0" applyProtection="0"/>
    <xf numFmtId="0" fontId="32" fillId="5" borderId="48" applyNumberFormat="0" applyAlignment="0" applyProtection="0"/>
  </cellStyleXfs>
  <cellXfs count="17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9" fillId="2" borderId="14" xfId="2" applyNumberFormat="1" applyFont="1" applyFill="1" applyBorder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9" fillId="2" borderId="19" xfId="2" applyNumberFormat="1" applyFont="1" applyFill="1" applyBorder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10" fillId="2" borderId="23" xfId="2" applyNumberFormat="1" applyFont="1" applyFill="1" applyBorder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9" fillId="2" borderId="10" xfId="2" applyNumberFormat="1" applyFont="1" applyFill="1" applyBorder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164" fontId="9" fillId="2" borderId="17" xfId="2" applyNumberFormat="1" applyFont="1" applyFill="1" applyBorder="1"/>
    <xf numFmtId="164" fontId="9" fillId="2" borderId="29" xfId="2" applyNumberFormat="1" applyFont="1" applyFill="1" applyBorder="1"/>
    <xf numFmtId="9" fontId="0" fillId="2" borderId="0" xfId="1" applyNumberFormat="1" applyFont="1" applyFill="1"/>
    <xf numFmtId="4" fontId="3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43" fontId="7" fillId="2" borderId="32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4" fontId="11" fillId="2" borderId="14" xfId="2" applyNumberFormat="1" applyFont="1" applyFill="1" applyBorder="1"/>
    <xf numFmtId="164" fontId="4" fillId="4" borderId="20" xfId="2" applyNumberFormat="1" applyFont="1" applyFill="1" applyBorder="1"/>
    <xf numFmtId="166" fontId="0" fillId="2" borderId="0" xfId="0" applyNumberFormat="1" applyFill="1"/>
    <xf numFmtId="164" fontId="4" fillId="4" borderId="34" xfId="2" applyNumberFormat="1" applyFont="1" applyFill="1" applyBorder="1"/>
    <xf numFmtId="164" fontId="4" fillId="4" borderId="35" xfId="2" applyNumberFormat="1" applyFont="1" applyFill="1" applyBorder="1"/>
    <xf numFmtId="164" fontId="2" fillId="2" borderId="40" xfId="2" applyNumberFormat="1" applyFont="1" applyFill="1" applyBorder="1"/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3" borderId="0" xfId="0" applyFill="1"/>
    <xf numFmtId="166" fontId="4" fillId="2" borderId="0" xfId="4" applyNumberFormat="1" applyFont="1" applyFill="1" applyBorder="1"/>
    <xf numFmtId="0" fontId="5" fillId="2" borderId="3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9" xfId="0" applyNumberFormat="1" applyFont="1" applyFill="1" applyBorder="1"/>
    <xf numFmtId="166" fontId="2" fillId="2" borderId="6" xfId="0" applyNumberFormat="1" applyFont="1" applyFill="1" applyBorder="1"/>
    <xf numFmtId="166" fontId="3" fillId="3" borderId="50" xfId="0" applyNumberFormat="1" applyFont="1" applyFill="1" applyBorder="1"/>
    <xf numFmtId="43" fontId="7" fillId="2" borderId="55" xfId="1" applyFont="1" applyFill="1" applyBorder="1" applyAlignment="1">
      <alignment horizontal="center" vertical="center" wrapText="1"/>
    </xf>
    <xf numFmtId="166" fontId="2" fillId="2" borderId="27" xfId="0" applyNumberFormat="1" applyFont="1" applyFill="1" applyBorder="1"/>
    <xf numFmtId="166" fontId="2" fillId="2" borderId="56" xfId="2" applyNumberFormat="1" applyFont="1" applyFill="1" applyBorder="1"/>
    <xf numFmtId="166" fontId="2" fillId="2" borderId="27" xfId="3" applyNumberFormat="1" applyFont="1" applyFill="1" applyBorder="1" applyAlignment="1"/>
    <xf numFmtId="166" fontId="2" fillId="2" borderId="30" xfId="3" applyNumberFormat="1" applyFont="1" applyFill="1" applyBorder="1" applyAlignment="1"/>
    <xf numFmtId="166" fontId="6" fillId="2" borderId="57" xfId="0" applyNumberFormat="1" applyFont="1" applyFill="1" applyBorder="1"/>
    <xf numFmtId="166" fontId="4" fillId="2" borderId="12" xfId="0" applyNumberFormat="1" applyFont="1" applyFill="1" applyBorder="1"/>
    <xf numFmtId="43" fontId="7" fillId="2" borderId="58" xfId="1" applyFont="1" applyFill="1" applyBorder="1" applyAlignment="1">
      <alignment horizontal="center" vertical="center" wrapText="1"/>
    </xf>
    <xf numFmtId="43" fontId="7" fillId="2" borderId="52" xfId="1" applyFont="1" applyFill="1" applyBorder="1" applyAlignment="1">
      <alignment horizontal="center" vertical="center" wrapText="1"/>
    </xf>
    <xf numFmtId="166" fontId="2" fillId="2" borderId="59" xfId="2" applyNumberFormat="1" applyFont="1" applyFill="1" applyBorder="1"/>
    <xf numFmtId="164" fontId="9" fillId="2" borderId="53" xfId="2" applyNumberFormat="1" applyFont="1" applyFill="1" applyBorder="1"/>
    <xf numFmtId="166" fontId="2" fillId="2" borderId="60" xfId="2" applyNumberFormat="1" applyFont="1" applyFill="1" applyBorder="1"/>
    <xf numFmtId="166" fontId="2" fillId="2" borderId="59" xfId="3" applyNumberFormat="1" applyFont="1" applyFill="1" applyBorder="1" applyAlignment="1"/>
    <xf numFmtId="166" fontId="2" fillId="2" borderId="62" xfId="3" applyNumberFormat="1" applyFont="1" applyFill="1" applyBorder="1" applyAlignment="1"/>
    <xf numFmtId="164" fontId="9" fillId="2" borderId="63" xfId="2" applyNumberFormat="1" applyFont="1" applyFill="1" applyBorder="1"/>
    <xf numFmtId="166" fontId="6" fillId="2" borderId="64" xfId="0" applyNumberFormat="1" applyFont="1" applyFill="1" applyBorder="1"/>
    <xf numFmtId="164" fontId="10" fillId="2" borderId="51" xfId="2" applyNumberFormat="1" applyFont="1" applyFill="1" applyBorder="1"/>
    <xf numFmtId="166" fontId="2" fillId="2" borderId="55" xfId="0" applyNumberFormat="1" applyFont="1" applyFill="1" applyBorder="1"/>
    <xf numFmtId="166" fontId="3" fillId="3" borderId="31" xfId="0" applyNumberFormat="1" applyFont="1" applyFill="1" applyBorder="1"/>
    <xf numFmtId="166" fontId="2" fillId="2" borderId="65" xfId="0" applyNumberFormat="1" applyFont="1" applyFill="1" applyBorder="1"/>
    <xf numFmtId="166" fontId="2" fillId="2" borderId="58" xfId="0" applyNumberFormat="1" applyFont="1" applyFill="1" applyBorder="1"/>
    <xf numFmtId="164" fontId="9" fillId="2" borderId="52" xfId="2" applyNumberFormat="1" applyFont="1" applyFill="1" applyBorder="1"/>
    <xf numFmtId="166" fontId="4" fillId="2" borderId="66" xfId="4" applyNumberFormat="1" applyFont="1" applyFill="1" applyBorder="1"/>
    <xf numFmtId="166" fontId="2" fillId="2" borderId="59" xfId="0" applyNumberFormat="1" applyFont="1" applyFill="1" applyBorder="1"/>
    <xf numFmtId="166" fontId="2" fillId="2" borderId="67" xfId="0" applyNumberFormat="1" applyFont="1" applyFill="1" applyBorder="1"/>
    <xf numFmtId="164" fontId="9" fillId="2" borderId="54" xfId="2" applyNumberFormat="1" applyFont="1" applyFill="1" applyBorder="1"/>
    <xf numFmtId="166" fontId="3" fillId="3" borderId="64" xfId="0" applyNumberFormat="1" applyFont="1" applyFill="1" applyBorder="1"/>
    <xf numFmtId="164" fontId="9" fillId="2" borderId="13" xfId="2" applyNumberFormat="1" applyFont="1" applyFill="1" applyBorder="1"/>
    <xf numFmtId="164" fontId="9" fillId="2" borderId="68" xfId="2" applyNumberFormat="1" applyFont="1" applyFill="1" applyBorder="1"/>
    <xf numFmtId="164" fontId="11" fillId="2" borderId="61" xfId="2" applyNumberFormat="1" applyFont="1" applyFill="1" applyBorder="1"/>
    <xf numFmtId="166" fontId="2" fillId="2" borderId="38" xfId="0" applyNumberFormat="1" applyFont="1" applyFill="1" applyBorder="1"/>
    <xf numFmtId="164" fontId="2" fillId="2" borderId="39" xfId="2" applyNumberFormat="1" applyFont="1" applyFill="1" applyBorder="1"/>
    <xf numFmtId="164" fontId="2" fillId="2" borderId="42" xfId="2" applyNumberFormat="1" applyFont="1" applyFill="1" applyBorder="1"/>
    <xf numFmtId="164" fontId="2" fillId="2" borderId="41" xfId="2" applyNumberFormat="1" applyFont="1" applyFill="1" applyBorder="1"/>
    <xf numFmtId="164" fontId="4" fillId="0" borderId="35" xfId="2" applyNumberFormat="1" applyFont="1" applyFill="1" applyBorder="1"/>
    <xf numFmtId="166" fontId="2" fillId="2" borderId="30" xfId="0" applyNumberFormat="1" applyFont="1" applyFill="1" applyBorder="1"/>
    <xf numFmtId="166" fontId="2" fillId="2" borderId="62" xfId="2" applyNumberFormat="1" applyFont="1" applyFill="1" applyBorder="1"/>
    <xf numFmtId="166" fontId="4" fillId="2" borderId="21" xfId="0" applyNumberFormat="1" applyFont="1" applyFill="1" applyBorder="1"/>
    <xf numFmtId="164" fontId="11" fillId="2" borderId="19" xfId="2" applyNumberFormat="1" applyFont="1" applyFill="1" applyBorder="1"/>
    <xf numFmtId="164" fontId="4" fillId="0" borderId="34" xfId="2" applyNumberFormat="1" applyFont="1" applyFill="1" applyBorder="1"/>
    <xf numFmtId="164" fontId="2" fillId="2" borderId="0" xfId="2" applyNumberFormat="1" applyFont="1" applyFill="1" applyBorder="1"/>
    <xf numFmtId="164" fontId="33" fillId="3" borderId="51" xfId="2" applyNumberFormat="1" applyFont="1" applyFill="1" applyBorder="1"/>
    <xf numFmtId="164" fontId="33" fillId="3" borderId="26" xfId="2" applyNumberFormat="1" applyFont="1" applyFill="1" applyBorder="1"/>
    <xf numFmtId="164" fontId="4" fillId="4" borderId="41" xfId="2" applyNumberFormat="1" applyFont="1" applyFill="1" applyBorder="1"/>
    <xf numFmtId="164" fontId="4" fillId="2" borderId="27" xfId="2" applyNumberFormat="1" applyFont="1" applyFill="1" applyBorder="1"/>
    <xf numFmtId="164" fontId="4" fillId="2" borderId="55" xfId="2" applyNumberFormat="1" applyFont="1" applyFill="1" applyBorder="1"/>
    <xf numFmtId="164" fontId="9" fillId="2" borderId="27" xfId="2" applyNumberFormat="1" applyFont="1" applyFill="1" applyBorder="1"/>
    <xf numFmtId="10" fontId="9" fillId="0" borderId="27" xfId="2" applyNumberFormat="1" applyFont="1" applyFill="1" applyBorder="1"/>
    <xf numFmtId="10" fontId="9" fillId="0" borderId="17" xfId="2" applyNumberFormat="1" applyFont="1" applyFill="1" applyBorder="1"/>
    <xf numFmtId="164" fontId="9" fillId="0" borderId="13" xfId="2" applyNumberFormat="1" applyFont="1" applyFill="1" applyBorder="1"/>
    <xf numFmtId="10" fontId="6" fillId="2" borderId="50" xfId="2" applyNumberFormat="1" applyFont="1" applyFill="1" applyBorder="1"/>
    <xf numFmtId="10" fontId="2" fillId="2" borderId="39" xfId="2" applyNumberFormat="1" applyFont="1" applyFill="1" applyBorder="1"/>
    <xf numFmtId="10" fontId="9" fillId="2" borderId="27" xfId="2" applyNumberFormat="1" applyFont="1" applyFill="1" applyBorder="1"/>
    <xf numFmtId="10" fontId="9" fillId="2" borderId="17" xfId="2" applyNumberFormat="1" applyFont="1" applyFill="1" applyBorder="1"/>
    <xf numFmtId="10" fontId="9" fillId="2" borderId="30" xfId="2" applyNumberFormat="1" applyFont="1" applyFill="1" applyBorder="1"/>
    <xf numFmtId="10" fontId="9" fillId="2" borderId="29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8" xfId="2" applyNumberFormat="1" applyFont="1" applyFill="1" applyBorder="1"/>
    <xf numFmtId="10" fontId="4" fillId="2" borderId="30" xfId="2" applyNumberFormat="1" applyFont="1" applyFill="1" applyBorder="1"/>
    <xf numFmtId="10" fontId="4" fillId="2" borderId="29" xfId="2" applyNumberFormat="1" applyFont="1" applyFill="1" applyBorder="1"/>
    <xf numFmtId="173" fontId="0" fillId="2" borderId="0" xfId="1" applyNumberFormat="1" applyFont="1" applyFill="1"/>
    <xf numFmtId="0" fontId="2" fillId="2" borderId="1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3" fillId="2" borderId="51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right"/>
    </xf>
    <xf numFmtId="0" fontId="6" fillId="2" borderId="51" xfId="0" applyFont="1" applyFill="1" applyBorder="1" applyAlignment="1">
      <alignment horizontal="right"/>
    </xf>
    <xf numFmtId="164" fontId="4" fillId="2" borderId="30" xfId="2" applyNumberFormat="1" applyFont="1" applyFill="1" applyBorder="1"/>
    <xf numFmtId="43" fontId="7" fillId="2" borderId="69" xfId="1" applyFont="1" applyFill="1" applyBorder="1" applyAlignment="1">
      <alignment horizontal="center" vertical="center" wrapText="1"/>
    </xf>
    <xf numFmtId="164" fontId="4" fillId="4" borderId="71" xfId="2" applyNumberFormat="1" applyFont="1" applyFill="1" applyBorder="1"/>
    <xf numFmtId="164" fontId="4" fillId="4" borderId="72" xfId="2" applyNumberFormat="1" applyFont="1" applyFill="1" applyBorder="1"/>
    <xf numFmtId="164" fontId="4" fillId="4" borderId="73" xfId="2" applyNumberFormat="1" applyFont="1" applyFill="1" applyBorder="1"/>
    <xf numFmtId="164" fontId="4" fillId="4" borderId="74" xfId="2" applyNumberFormat="1" applyFont="1" applyFill="1" applyBorder="1"/>
    <xf numFmtId="164" fontId="4" fillId="4" borderId="75" xfId="2" applyNumberFormat="1" applyFont="1" applyFill="1" applyBorder="1"/>
    <xf numFmtId="164" fontId="4" fillId="4" borderId="76" xfId="2" applyNumberFormat="1" applyFont="1" applyFill="1" applyBorder="1"/>
    <xf numFmtId="164" fontId="6" fillId="4" borderId="70" xfId="2" applyNumberFormat="1" applyFont="1" applyFill="1" applyBorder="1"/>
    <xf numFmtId="164" fontId="4" fillId="2" borderId="8" xfId="2" applyNumberFormat="1" applyFont="1" applyFill="1" applyBorder="1"/>
    <xf numFmtId="164" fontId="4" fillId="2" borderId="14" xfId="2" applyNumberFormat="1" applyFont="1" applyFill="1" applyBorder="1"/>
    <xf numFmtId="164" fontId="4" fillId="2" borderId="6" xfId="2" applyNumberFormat="1" applyFont="1" applyFill="1" applyBorder="1"/>
    <xf numFmtId="0" fontId="5" fillId="2" borderId="77" xfId="0" applyFont="1" applyFill="1" applyBorder="1" applyAlignment="1">
      <alignment horizontal="left"/>
    </xf>
    <xf numFmtId="10" fontId="4" fillId="0" borderId="78" xfId="2" applyNumberFormat="1" applyFont="1" applyFill="1" applyBorder="1"/>
    <xf numFmtId="10" fontId="4" fillId="0" borderId="79" xfId="2" applyNumberFormat="1" applyFont="1" applyFill="1" applyBorder="1"/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T236"/>
  <sheetViews>
    <sheetView tabSelected="1" zoomScale="90" zoomScaleNormal="90" zoomScalePageLayoutView="50" workbookViewId="0">
      <pane ySplit="3" topLeftCell="A4" activePane="bottomLeft" state="frozen"/>
      <selection pane="bottomLeft" activeCell="A44" sqref="A44:B44"/>
    </sheetView>
  </sheetViews>
  <sheetFormatPr defaultColWidth="8.85546875" defaultRowHeight="12.75"/>
  <cols>
    <col min="1" max="1" width="4.5703125" customWidth="1"/>
    <col min="2" max="2" width="4.5703125" style="56" customWidth="1"/>
    <col min="3" max="7" width="11.85546875" customWidth="1"/>
    <col min="8" max="12" width="11.7109375" customWidth="1"/>
    <col min="13" max="13" width="10.85546875" customWidth="1"/>
    <col min="14" max="16" width="11.7109375" customWidth="1"/>
    <col min="17" max="21" width="11.7109375" style="57" customWidth="1"/>
    <col min="22" max="22" width="12.85546875" style="6" customWidth="1"/>
    <col min="23" max="23" width="14.5703125" style="6" customWidth="1"/>
    <col min="24" max="24" width="16.85546875" style="6" customWidth="1"/>
    <col min="25" max="25" width="17.140625" style="6" bestFit="1" customWidth="1"/>
    <col min="26" max="26" width="12.42578125" style="6" bestFit="1" customWidth="1"/>
    <col min="27" max="27" width="11.28515625" style="6" bestFit="1" customWidth="1"/>
    <col min="28" max="28" width="14.140625" style="6" customWidth="1"/>
    <col min="29" max="46" width="8.85546875" style="6"/>
  </cols>
  <sheetData>
    <row r="1" spans="1:46" ht="15.75" thickBot="1">
      <c r="A1" s="1"/>
      <c r="B1" s="2"/>
      <c r="C1" s="3" t="s">
        <v>45</v>
      </c>
      <c r="D1" s="1"/>
      <c r="E1" s="1"/>
      <c r="F1" s="151" t="s">
        <v>0</v>
      </c>
      <c r="G1" s="151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/>
    </row>
    <row r="2" spans="1:46" s="8" customFormat="1" ht="16.5" thickTop="1" thickBot="1">
      <c r="A2" s="147" t="s">
        <v>38</v>
      </c>
      <c r="B2" s="148"/>
      <c r="C2" s="148"/>
      <c r="D2" s="148"/>
      <c r="E2" s="148"/>
      <c r="F2" s="148"/>
      <c r="G2" s="148"/>
      <c r="H2" s="144" t="s">
        <v>1</v>
      </c>
      <c r="I2" s="145"/>
      <c r="J2" s="145"/>
      <c r="K2" s="145"/>
      <c r="L2" s="145"/>
      <c r="M2" s="145"/>
      <c r="N2" s="146"/>
      <c r="O2" s="141" t="s">
        <v>2</v>
      </c>
      <c r="P2" s="142"/>
      <c r="Q2" s="143"/>
      <c r="R2" s="141" t="s">
        <v>3</v>
      </c>
      <c r="S2" s="142"/>
      <c r="T2" s="142"/>
      <c r="U2" s="143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s="8" customFormat="1" ht="45.75" thickTop="1">
      <c r="A3" s="152"/>
      <c r="B3" s="153"/>
      <c r="C3" s="67" t="s">
        <v>4</v>
      </c>
      <c r="D3" s="74" t="s">
        <v>5</v>
      </c>
      <c r="E3" s="75" t="s">
        <v>6</v>
      </c>
      <c r="F3" s="12" t="s">
        <v>7</v>
      </c>
      <c r="G3" s="10" t="s">
        <v>8</v>
      </c>
      <c r="H3" s="11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57" t="s">
        <v>42</v>
      </c>
      <c r="N3" s="157" t="s">
        <v>43</v>
      </c>
      <c r="O3" s="11" t="s">
        <v>14</v>
      </c>
      <c r="P3" s="9" t="s">
        <v>15</v>
      </c>
      <c r="Q3" s="13" t="s">
        <v>16</v>
      </c>
      <c r="R3" s="11" t="s">
        <v>17</v>
      </c>
      <c r="S3" s="9" t="s">
        <v>18</v>
      </c>
      <c r="T3" s="9" t="s">
        <v>19</v>
      </c>
      <c r="U3" s="13" t="s">
        <v>37</v>
      </c>
      <c r="V3" s="7"/>
      <c r="W3" s="7"/>
      <c r="X3" s="7"/>
      <c r="Y3" s="14"/>
      <c r="Z3" s="15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4.25">
      <c r="A4" s="139" t="s">
        <v>20</v>
      </c>
      <c r="B4" s="140"/>
      <c r="C4" s="70">
        <v>97.173900000000003</v>
      </c>
      <c r="D4" s="79">
        <v>27.435100000000002</v>
      </c>
      <c r="E4" s="77">
        <v>0.28232992603981111</v>
      </c>
      <c r="F4" s="62">
        <v>25.7544</v>
      </c>
      <c r="G4" s="16">
        <v>0.2650341295347825</v>
      </c>
      <c r="H4" s="52"/>
      <c r="I4" s="18">
        <v>0.45845540829379083</v>
      </c>
      <c r="J4" s="18">
        <v>5.8761663368455931E-2</v>
      </c>
      <c r="K4" s="18">
        <v>0.12386350655885994</v>
      </c>
      <c r="L4" s="111">
        <v>0.3589194217788933</v>
      </c>
      <c r="M4" s="161"/>
      <c r="N4" s="158"/>
      <c r="O4" s="18">
        <v>0.82428203457924398</v>
      </c>
      <c r="P4" s="20">
        <v>0.17502539262085806</v>
      </c>
      <c r="Q4" s="21">
        <v>6.9257279989791496E-4</v>
      </c>
      <c r="R4" s="17">
        <v>3.5495765462868717E-3</v>
      </c>
      <c r="S4" s="20">
        <v>2.8105646498210197E-2</v>
      </c>
      <c r="T4" s="20">
        <v>0.15771903465600276</v>
      </c>
      <c r="U4" s="21">
        <v>0.81062574229950013</v>
      </c>
      <c r="W4" s="14"/>
      <c r="X4" s="22"/>
      <c r="Y4" s="14"/>
      <c r="Z4" s="15"/>
      <c r="AA4" s="14"/>
      <c r="AB4" s="14"/>
      <c r="AC4" s="14"/>
      <c r="AD4" s="14"/>
      <c r="AE4" s="14"/>
    </row>
    <row r="5" spans="1:46" ht="14.25">
      <c r="A5" s="139" t="s">
        <v>21</v>
      </c>
      <c r="B5" s="140" t="s">
        <v>21</v>
      </c>
      <c r="C5" s="70">
        <v>125.6455</v>
      </c>
      <c r="D5" s="79">
        <v>47.328200000000002</v>
      </c>
      <c r="E5" s="77">
        <v>0.3766804222992467</v>
      </c>
      <c r="F5" s="62">
        <v>19.761300000000002</v>
      </c>
      <c r="G5" s="16">
        <v>0.15727821529621039</v>
      </c>
      <c r="H5" s="52"/>
      <c r="I5" s="18">
        <v>0.34937343557867173</v>
      </c>
      <c r="J5" s="18">
        <v>0.1676009089064073</v>
      </c>
      <c r="K5" s="18">
        <v>0.21703523007190867</v>
      </c>
      <c r="L5" s="111">
        <v>0.26599042544301227</v>
      </c>
      <c r="M5" s="162"/>
      <c r="N5" s="159"/>
      <c r="O5" s="18">
        <v>0.84941044446478386</v>
      </c>
      <c r="P5" s="20">
        <v>0.15004437086883335</v>
      </c>
      <c r="Q5" s="21">
        <v>5.4518466638279919E-4</v>
      </c>
      <c r="R5" s="17">
        <v>3.9652493844609333E-3</v>
      </c>
      <c r="S5" s="20">
        <v>1.645550451769219E-2</v>
      </c>
      <c r="T5" s="20">
        <v>0.18686107525641119</v>
      </c>
      <c r="U5" s="21">
        <v>0.7927181708414357</v>
      </c>
      <c r="W5" s="14"/>
      <c r="X5" s="22"/>
      <c r="Y5" s="14"/>
      <c r="Z5" s="15"/>
      <c r="AA5" s="14"/>
      <c r="AB5" s="14"/>
      <c r="AC5" s="14"/>
      <c r="AD5" s="14"/>
      <c r="AE5" s="14"/>
    </row>
    <row r="6" spans="1:46" ht="14.25">
      <c r="A6" s="139" t="s">
        <v>22</v>
      </c>
      <c r="B6" s="140" t="s">
        <v>22</v>
      </c>
      <c r="C6" s="70">
        <v>126.8824</v>
      </c>
      <c r="D6" s="79">
        <v>54.157500000000006</v>
      </c>
      <c r="E6" s="77">
        <v>0.42683224781372359</v>
      </c>
      <c r="F6" s="62">
        <v>9.9682999999999993</v>
      </c>
      <c r="G6" s="16">
        <v>7.8563299559276933E-2</v>
      </c>
      <c r="H6" s="52"/>
      <c r="I6" s="18">
        <v>0.57419153483855911</v>
      </c>
      <c r="J6" s="18">
        <v>7.8750086694450924E-2</v>
      </c>
      <c r="K6" s="18">
        <v>0.14550560203779248</v>
      </c>
      <c r="L6" s="111">
        <v>0.20155277642919742</v>
      </c>
      <c r="M6" s="162"/>
      <c r="N6" s="159"/>
      <c r="O6" s="18">
        <v>0.8431594925694974</v>
      </c>
      <c r="P6" s="20">
        <v>0.15524138887662906</v>
      </c>
      <c r="Q6" s="21">
        <v>1.5991185538735081E-3</v>
      </c>
      <c r="R6" s="17">
        <v>5.1859166804853283E-3</v>
      </c>
      <c r="S6" s="20">
        <v>2.5245662796616532E-2</v>
      </c>
      <c r="T6" s="20">
        <v>0.18570383185288034</v>
      </c>
      <c r="U6" s="21">
        <v>0.78386458867001785</v>
      </c>
      <c r="W6" s="14"/>
      <c r="X6" s="22"/>
      <c r="Y6" s="14"/>
      <c r="Z6" s="15"/>
      <c r="AA6" s="14"/>
      <c r="AB6" s="14"/>
      <c r="AC6" s="14"/>
      <c r="AD6" s="14"/>
      <c r="AE6" s="14"/>
    </row>
    <row r="7" spans="1:46" ht="14.25">
      <c r="A7" s="139" t="s">
        <v>23</v>
      </c>
      <c r="B7" s="140" t="s">
        <v>23</v>
      </c>
      <c r="C7" s="70">
        <v>129.10670000000002</v>
      </c>
      <c r="D7" s="79">
        <v>54.424099999999996</v>
      </c>
      <c r="E7" s="77">
        <v>0.42154357597243208</v>
      </c>
      <c r="F7" s="62">
        <v>5.2583000000000002</v>
      </c>
      <c r="G7" s="16">
        <v>4.0728327809478521E-2</v>
      </c>
      <c r="H7" s="52"/>
      <c r="I7" s="18">
        <v>0.75604441907352604</v>
      </c>
      <c r="J7" s="18">
        <v>4.3523690095091896E-2</v>
      </c>
      <c r="K7" s="18">
        <v>0.11160536207648404</v>
      </c>
      <c r="L7" s="111">
        <v>8.882652875489809E-2</v>
      </c>
      <c r="M7" s="162"/>
      <c r="N7" s="159"/>
      <c r="O7" s="18">
        <v>0.86712928143930568</v>
      </c>
      <c r="P7" s="20">
        <v>0.12964315562244252</v>
      </c>
      <c r="Q7" s="21">
        <v>3.2275629382518488E-3</v>
      </c>
      <c r="R7" s="17">
        <v>5.6301614015811935E-3</v>
      </c>
      <c r="S7" s="20">
        <v>2.0199057553192068E-2</v>
      </c>
      <c r="T7" s="20">
        <v>0.17277674190877679</v>
      </c>
      <c r="U7" s="21">
        <v>0.80139403913644991</v>
      </c>
      <c r="W7" s="14"/>
      <c r="X7" s="22"/>
      <c r="Y7" s="14"/>
      <c r="Z7" s="15"/>
      <c r="AA7" s="14"/>
      <c r="AB7" s="14"/>
      <c r="AC7" s="14"/>
      <c r="AD7" s="14"/>
      <c r="AE7" s="14"/>
    </row>
    <row r="8" spans="1:46" ht="14.25">
      <c r="A8" s="139" t="s">
        <v>24</v>
      </c>
      <c r="B8" s="140" t="s">
        <v>24</v>
      </c>
      <c r="C8" s="70">
        <v>207.37260000000001</v>
      </c>
      <c r="D8" s="79">
        <v>68.073400000000007</v>
      </c>
      <c r="E8" s="77">
        <v>0.32826612580446984</v>
      </c>
      <c r="F8" s="62">
        <v>4.2039999999999997</v>
      </c>
      <c r="G8" s="16">
        <v>2.0272687905731036E-2</v>
      </c>
      <c r="H8" s="52"/>
      <c r="I8" s="18">
        <v>0.60417383974546301</v>
      </c>
      <c r="J8" s="18">
        <v>0.14176029041445207</v>
      </c>
      <c r="K8" s="18">
        <v>0.18477995646483672</v>
      </c>
      <c r="L8" s="111">
        <v>6.9285913375248226E-2</v>
      </c>
      <c r="M8" s="162"/>
      <c r="N8" s="159"/>
      <c r="O8" s="18">
        <v>0.8106186641822497</v>
      </c>
      <c r="P8" s="20">
        <v>0.18896614113918617</v>
      </c>
      <c r="Q8" s="21">
        <v>4.1519467856409187E-4</v>
      </c>
      <c r="R8" s="17">
        <v>3.175918030346097E-3</v>
      </c>
      <c r="S8" s="20">
        <v>8.8394039062817231E-2</v>
      </c>
      <c r="T8" s="20">
        <v>0.13199875475426701</v>
      </c>
      <c r="U8" s="21">
        <v>0.77643128815256968</v>
      </c>
      <c r="W8" s="14"/>
      <c r="X8" s="22"/>
      <c r="Y8" s="14"/>
      <c r="Z8" s="15"/>
      <c r="AA8" s="14"/>
      <c r="AB8" s="14"/>
      <c r="AC8" s="14"/>
      <c r="AD8" s="14"/>
      <c r="AE8" s="14"/>
    </row>
    <row r="9" spans="1:46" ht="14.25">
      <c r="A9" s="139" t="s">
        <v>25</v>
      </c>
      <c r="B9" s="140" t="s">
        <v>25</v>
      </c>
      <c r="C9" s="70">
        <v>180.67599999999999</v>
      </c>
      <c r="D9" s="79">
        <v>59.739799999999995</v>
      </c>
      <c r="E9" s="77">
        <v>0.33064601828687817</v>
      </c>
      <c r="F9" s="62">
        <v>3.6579999999999999</v>
      </c>
      <c r="G9" s="16">
        <v>2.0246186543868585E-2</v>
      </c>
      <c r="H9" s="52"/>
      <c r="I9" s="18">
        <v>0.79464289667692456</v>
      </c>
      <c r="J9" s="18">
        <v>4.9476410812725545E-2</v>
      </c>
      <c r="K9" s="18">
        <v>9.7805463924372907E-2</v>
      </c>
      <c r="L9" s="111">
        <v>5.8075228585977114E-2</v>
      </c>
      <c r="M9" s="162"/>
      <c r="N9" s="159"/>
      <c r="O9" s="18">
        <v>0.87353383958024311</v>
      </c>
      <c r="P9" s="20">
        <v>0.12044433128915849</v>
      </c>
      <c r="Q9" s="21">
        <v>6.0218291305984195E-3</v>
      </c>
      <c r="R9" s="17">
        <v>3.6995267085942639E-3</v>
      </c>
      <c r="S9" s="20">
        <v>2.6585984251176805E-2</v>
      </c>
      <c r="T9" s="20">
        <v>0.14459379219083146</v>
      </c>
      <c r="U9" s="21">
        <v>0.82512069684939748</v>
      </c>
      <c r="W9" s="14"/>
      <c r="X9" s="22"/>
      <c r="Y9" s="14"/>
      <c r="Z9" s="15"/>
      <c r="AA9" s="14"/>
      <c r="AB9" s="14"/>
      <c r="AC9" s="14"/>
      <c r="AD9" s="14"/>
      <c r="AE9" s="14"/>
    </row>
    <row r="10" spans="1:46" ht="14.25">
      <c r="A10" s="139" t="s">
        <v>26</v>
      </c>
      <c r="B10" s="140" t="s">
        <v>26</v>
      </c>
      <c r="C10" s="70">
        <v>213.7748</v>
      </c>
      <c r="D10" s="79">
        <v>73.155199999999994</v>
      </c>
      <c r="E10" s="77">
        <v>0.34220684570866161</v>
      </c>
      <c r="F10" s="62">
        <v>2.9836</v>
      </c>
      <c r="G10" s="16">
        <v>1.3956743264407217E-2</v>
      </c>
      <c r="H10" s="52"/>
      <c r="I10" s="18">
        <v>0.75368752537717265</v>
      </c>
      <c r="J10" s="18">
        <v>8.1162980856490097E-2</v>
      </c>
      <c r="K10" s="18">
        <v>0.1083238061735995</v>
      </c>
      <c r="L10" s="111">
        <v>5.6825687592737775E-2</v>
      </c>
      <c r="M10" s="162"/>
      <c r="N10" s="159"/>
      <c r="O10" s="18">
        <v>0.86179428071035502</v>
      </c>
      <c r="P10" s="20">
        <v>0.13408362444965449</v>
      </c>
      <c r="Q10" s="21">
        <v>4.1220948399904945E-3</v>
      </c>
      <c r="R10" s="17">
        <v>4.3867049097351101E-3</v>
      </c>
      <c r="S10" s="20">
        <v>3.2589561891907093E-2</v>
      </c>
      <c r="T10" s="20">
        <v>0.16443066569184336</v>
      </c>
      <c r="U10" s="21">
        <v>0.79859306750651449</v>
      </c>
      <c r="W10" s="14"/>
      <c r="X10" s="22"/>
      <c r="Y10" s="14"/>
      <c r="Z10" s="15"/>
      <c r="AA10" s="14"/>
      <c r="AB10" s="14"/>
      <c r="AC10" s="14"/>
      <c r="AD10" s="14"/>
      <c r="AE10" s="14"/>
    </row>
    <row r="11" spans="1:46" ht="14.25">
      <c r="A11" s="139" t="s">
        <v>27</v>
      </c>
      <c r="B11" s="140" t="s">
        <v>27</v>
      </c>
      <c r="C11" s="70">
        <v>262.21899999999999</v>
      </c>
      <c r="D11" s="79">
        <v>96.976199999999992</v>
      </c>
      <c r="E11" s="77">
        <v>0.3698290360347648</v>
      </c>
      <c r="F11" s="62">
        <v>3.8207999999999998</v>
      </c>
      <c r="G11" s="16">
        <v>1.4571026508376585E-2</v>
      </c>
      <c r="H11" s="52"/>
      <c r="I11" s="18">
        <v>0.70664215789092322</v>
      </c>
      <c r="J11" s="18">
        <v>8.7370861760589433E-2</v>
      </c>
      <c r="K11" s="18">
        <v>0.12195950712953676</v>
      </c>
      <c r="L11" s="111">
        <v>8.4027473218950571E-2</v>
      </c>
      <c r="M11" s="162"/>
      <c r="N11" s="159"/>
      <c r="O11" s="18">
        <v>0.88238113942925567</v>
      </c>
      <c r="P11" s="20">
        <v>0.11671541726572064</v>
      </c>
      <c r="Q11" s="21">
        <v>9.0344330502366342E-4</v>
      </c>
      <c r="R11" s="17">
        <v>6.7644655862110319E-3</v>
      </c>
      <c r="S11" s="20">
        <v>1.6128533249200848E-2</v>
      </c>
      <c r="T11" s="20">
        <v>0.21562373834695711</v>
      </c>
      <c r="U11" s="21">
        <v>0.76148326281763101</v>
      </c>
      <c r="W11" s="14"/>
      <c r="X11" s="22"/>
      <c r="Y11" s="14"/>
      <c r="Z11" s="15"/>
      <c r="AA11" s="14"/>
      <c r="AB11" s="14"/>
      <c r="AC11" s="14"/>
      <c r="AD11" s="14"/>
      <c r="AE11" s="14"/>
    </row>
    <row r="12" spans="1:46" ht="14.25">
      <c r="A12" s="139" t="s">
        <v>28</v>
      </c>
      <c r="B12" s="140" t="s">
        <v>28</v>
      </c>
      <c r="C12" s="70">
        <v>245.42500000000001</v>
      </c>
      <c r="D12" s="79">
        <v>71.387999999999991</v>
      </c>
      <c r="E12" s="77">
        <v>0.29087501273301408</v>
      </c>
      <c r="F12" s="62">
        <v>6.1957000000000004</v>
      </c>
      <c r="G12" s="16">
        <v>2.5244779464194764E-2</v>
      </c>
      <c r="H12" s="52"/>
      <c r="I12" s="18">
        <v>0.74661709279820709</v>
      </c>
      <c r="J12" s="18">
        <v>4.9457471732708563E-2</v>
      </c>
      <c r="K12" s="18">
        <v>0.10227034735662625</v>
      </c>
      <c r="L12" s="111">
        <v>0.10165508811245798</v>
      </c>
      <c r="M12" s="162"/>
      <c r="N12" s="159"/>
      <c r="O12" s="18">
        <v>0.85629622084139756</v>
      </c>
      <c r="P12" s="20">
        <v>0.14140857695833758</v>
      </c>
      <c r="Q12" s="21">
        <v>2.2952022002648469E-3</v>
      </c>
      <c r="R12" s="17">
        <v>2.1582666257854561E-2</v>
      </c>
      <c r="S12" s="20">
        <v>1.8055641178375038E-2</v>
      </c>
      <c r="T12" s="20">
        <v>0.20656715004207199</v>
      </c>
      <c r="U12" s="21">
        <v>0.75379454252169842</v>
      </c>
      <c r="W12" s="14"/>
      <c r="X12" s="22"/>
      <c r="Y12" s="14"/>
      <c r="Z12" s="15"/>
      <c r="AA12" s="14"/>
      <c r="AB12" s="14"/>
      <c r="AC12" s="14"/>
      <c r="AD12" s="14"/>
      <c r="AE12" s="14"/>
    </row>
    <row r="13" spans="1:46" ht="14.25">
      <c r="A13" s="139" t="s">
        <v>29</v>
      </c>
      <c r="B13" s="140" t="s">
        <v>29</v>
      </c>
      <c r="C13" s="70">
        <v>219.34780000000001</v>
      </c>
      <c r="D13" s="79">
        <v>87.792599999999993</v>
      </c>
      <c r="E13" s="77">
        <v>0.40024381370590445</v>
      </c>
      <c r="F13" s="62">
        <v>5.0079000000000002</v>
      </c>
      <c r="G13" s="16">
        <v>2.2830864955107825E-2</v>
      </c>
      <c r="H13" s="52"/>
      <c r="I13" s="18">
        <v>0.77887583098622359</v>
      </c>
      <c r="J13" s="18">
        <v>5.0772335076987321E-2</v>
      </c>
      <c r="K13" s="18">
        <v>0.1223796181224521</v>
      </c>
      <c r="L13" s="111">
        <v>4.7972215814336867E-2</v>
      </c>
      <c r="M13" s="162"/>
      <c r="N13" s="159"/>
      <c r="O13" s="18">
        <v>0.88593867820876249</v>
      </c>
      <c r="P13" s="20">
        <v>0.11389719887776399</v>
      </c>
      <c r="Q13" s="21">
        <v>1.6412291347348823E-4</v>
      </c>
      <c r="R13" s="17">
        <v>8.3052656280662718E-3</v>
      </c>
      <c r="S13" s="20">
        <v>1.5654483384208193E-2</v>
      </c>
      <c r="T13" s="20">
        <v>0.15456046270887244</v>
      </c>
      <c r="U13" s="21">
        <v>0.82147978827885304</v>
      </c>
      <c r="W13" s="14"/>
      <c r="X13" s="22"/>
      <c r="Y13" s="14"/>
      <c r="Z13" s="15"/>
      <c r="AA13" s="14"/>
      <c r="AB13" s="14"/>
      <c r="AC13" s="14"/>
      <c r="AD13" s="14"/>
      <c r="AE13" s="14"/>
    </row>
    <row r="14" spans="1:46" ht="14.25">
      <c r="A14" s="139" t="s">
        <v>30</v>
      </c>
      <c r="B14" s="140" t="s">
        <v>30</v>
      </c>
      <c r="C14" s="70">
        <v>1130.1193000000001</v>
      </c>
      <c r="D14" s="79">
        <v>130.36810000000003</v>
      </c>
      <c r="E14" s="77">
        <v>0.11535782107251864</v>
      </c>
      <c r="F14" s="62">
        <v>8.1323000000000008</v>
      </c>
      <c r="G14" s="16">
        <v>7.1959659480198244E-3</v>
      </c>
      <c r="H14" s="17">
        <v>0.77793804600983263</v>
      </c>
      <c r="I14" s="18">
        <v>0.16386942511290623</v>
      </c>
      <c r="J14" s="18">
        <v>1.4616244497372977E-2</v>
      </c>
      <c r="K14" s="18">
        <v>2.5803647455627028E-2</v>
      </c>
      <c r="L14" s="111">
        <v>1.7772636924261006E-2</v>
      </c>
      <c r="M14" s="162"/>
      <c r="N14" s="159"/>
      <c r="O14" s="18">
        <v>0.93629628305613399</v>
      </c>
      <c r="P14" s="20">
        <v>6.2820181904689174E-2</v>
      </c>
      <c r="Q14" s="21">
        <v>8.835350391768373E-4</v>
      </c>
      <c r="R14" s="17">
        <v>6.3945876614098394E-3</v>
      </c>
      <c r="S14" s="20">
        <v>2.7952318608458329E-2</v>
      </c>
      <c r="T14" s="20">
        <v>0.23260747918203509</v>
      </c>
      <c r="U14" s="21">
        <v>0.7330456145480968</v>
      </c>
      <c r="W14" s="14"/>
      <c r="X14" s="22"/>
      <c r="Y14" s="14"/>
      <c r="Z14" s="15"/>
      <c r="AA14" s="14"/>
      <c r="AB14" s="14"/>
      <c r="AC14" s="14"/>
      <c r="AD14" s="14"/>
      <c r="AE14" s="14"/>
    </row>
    <row r="15" spans="1:46" ht="15" thickBot="1">
      <c r="A15" s="139" t="s">
        <v>31</v>
      </c>
      <c r="B15" s="140" t="s">
        <v>31</v>
      </c>
      <c r="C15" s="71">
        <v>279.92410000000001</v>
      </c>
      <c r="D15" s="80">
        <v>140.9606</v>
      </c>
      <c r="E15" s="81">
        <v>0.50356721697060025</v>
      </c>
      <c r="F15" s="63">
        <v>17.1983</v>
      </c>
      <c r="G15" s="23">
        <v>6.1439154399353248E-2</v>
      </c>
      <c r="H15" s="52"/>
      <c r="I15" s="25">
        <v>0.80236606994538873</v>
      </c>
      <c r="J15" s="25">
        <v>3.1700021541553582E-2</v>
      </c>
      <c r="K15" s="25">
        <v>8.6173001895871057E-2</v>
      </c>
      <c r="L15" s="156">
        <v>7.9760906617186586E-2</v>
      </c>
      <c r="M15" s="163"/>
      <c r="N15" s="160"/>
      <c r="O15" s="25">
        <v>0.88512814723705457</v>
      </c>
      <c r="P15" s="26">
        <v>0.11369653416765473</v>
      </c>
      <c r="Q15" s="27">
        <v>1.1753185952906519E-3</v>
      </c>
      <c r="R15" s="24">
        <v>9.1165894872012355E-3</v>
      </c>
      <c r="S15" s="26">
        <v>2.2433402513906797E-2</v>
      </c>
      <c r="T15" s="26">
        <v>0.15727503697921755</v>
      </c>
      <c r="U15" s="27">
        <v>0.8111749710196744</v>
      </c>
      <c r="V15" s="28"/>
      <c r="W15" s="14"/>
      <c r="X15" s="22"/>
      <c r="Y15" s="14"/>
      <c r="AA15" s="14"/>
      <c r="AB15" s="14"/>
      <c r="AC15" s="14"/>
      <c r="AD15" s="14"/>
      <c r="AE15" s="14"/>
    </row>
    <row r="16" spans="1:46" ht="15.75" thickBot="1">
      <c r="A16" s="154" t="s">
        <v>32</v>
      </c>
      <c r="B16" s="155"/>
      <c r="C16" s="72">
        <v>3217.6671000000001</v>
      </c>
      <c r="D16" s="82">
        <v>911.79880000000003</v>
      </c>
      <c r="E16" s="83">
        <v>0.28337263354558961</v>
      </c>
      <c r="F16" s="64">
        <v>111.94290000000001</v>
      </c>
      <c r="G16" s="29">
        <v>3.4790081298341893E-2</v>
      </c>
      <c r="H16" s="30">
        <v>0.2732298813634263</v>
      </c>
      <c r="I16" s="31">
        <v>0.50908482732722726</v>
      </c>
      <c r="J16" s="31">
        <v>5.2722514395600467E-2</v>
      </c>
      <c r="K16" s="31">
        <v>8.9670494502057094E-2</v>
      </c>
      <c r="L16" s="31">
        <v>7.5292282411688879E-2</v>
      </c>
      <c r="M16" s="164"/>
      <c r="N16" s="164"/>
      <c r="O16" s="30">
        <v>0.88811912829639827</v>
      </c>
      <c r="P16" s="31">
        <v>0.11033490692682285</v>
      </c>
      <c r="Q16" s="32">
        <v>1.5459647767788035E-3</v>
      </c>
      <c r="R16" s="30">
        <v>7.2327213321437198E-3</v>
      </c>
      <c r="S16" s="31">
        <v>2.7767231054389382E-2</v>
      </c>
      <c r="T16" s="31">
        <v>0.19358655086442955</v>
      </c>
      <c r="U16" s="32">
        <v>0.77141349674903736</v>
      </c>
      <c r="AA16" s="14"/>
      <c r="AB16" s="14"/>
      <c r="AC16" s="14"/>
      <c r="AD16" s="14"/>
      <c r="AE16" s="14"/>
    </row>
    <row r="17" spans="1:31" ht="16.5" thickTop="1" thickBot="1">
      <c r="A17" s="147" t="s">
        <v>39</v>
      </c>
      <c r="B17" s="148"/>
      <c r="C17" s="148"/>
      <c r="D17" s="148"/>
      <c r="E17" s="148"/>
      <c r="F17" s="148"/>
      <c r="G17" s="148"/>
      <c r="H17" s="59"/>
      <c r="I17" s="59"/>
      <c r="J17" s="59"/>
      <c r="K17" s="59"/>
      <c r="L17" s="59"/>
      <c r="M17" s="168"/>
      <c r="N17" s="168"/>
      <c r="O17" s="60"/>
      <c r="P17" s="60"/>
      <c r="Q17" s="60"/>
      <c r="R17" s="60"/>
      <c r="S17" s="60"/>
      <c r="T17" s="60"/>
      <c r="U17" s="61"/>
      <c r="AA17" s="14"/>
      <c r="AB17" s="14"/>
      <c r="AC17" s="14"/>
      <c r="AD17" s="14"/>
      <c r="AE17" s="14"/>
    </row>
    <row r="18" spans="1:31" ht="15" thickTop="1">
      <c r="A18" s="149" t="s">
        <v>20</v>
      </c>
      <c r="B18" s="150"/>
      <c r="C18" s="84">
        <v>315.0908</v>
      </c>
      <c r="D18" s="87">
        <v>127.5925</v>
      </c>
      <c r="E18" s="88">
        <v>0.40493883033081257</v>
      </c>
      <c r="F18" s="65">
        <v>30.183900000000001</v>
      </c>
      <c r="G18" s="34">
        <v>9.5794291677192736E-2</v>
      </c>
      <c r="H18" s="52"/>
      <c r="I18" s="36">
        <v>0.73820625673615348</v>
      </c>
      <c r="J18" s="36">
        <v>4.0908208046696377E-2</v>
      </c>
      <c r="K18" s="36">
        <v>0.11319340329835083</v>
      </c>
      <c r="L18" s="165">
        <v>0.10769213191879928</v>
      </c>
      <c r="M18" s="161"/>
      <c r="N18" s="158"/>
      <c r="O18" s="167">
        <v>0.88649620998137679</v>
      </c>
      <c r="P18" s="36">
        <v>0.11032502377092572</v>
      </c>
      <c r="Q18" s="37">
        <v>3.1787662476974892E-3</v>
      </c>
      <c r="R18" s="35">
        <v>2.3996836429924029E-3</v>
      </c>
      <c r="S18" s="36">
        <v>1.947010201227491E-2</v>
      </c>
      <c r="T18" s="36">
        <v>0.14851836253098466</v>
      </c>
      <c r="U18" s="37">
        <v>0.82961185181374808</v>
      </c>
      <c r="W18" s="14"/>
      <c r="X18" s="33"/>
      <c r="Y18" s="14"/>
      <c r="AA18" s="14"/>
      <c r="AB18" s="14"/>
      <c r="AC18" s="14"/>
      <c r="AD18" s="14"/>
      <c r="AE18" s="14"/>
    </row>
    <row r="19" spans="1:31" ht="14.25">
      <c r="A19" s="131" t="s">
        <v>21</v>
      </c>
      <c r="B19" s="132" t="s">
        <v>21</v>
      </c>
      <c r="C19" s="68">
        <v>625.96109999999999</v>
      </c>
      <c r="D19" s="89">
        <v>379.21350000000001</v>
      </c>
      <c r="E19" s="77">
        <v>0.60581000959963804</v>
      </c>
      <c r="F19" s="58">
        <v>20.671800000000001</v>
      </c>
      <c r="G19" s="39">
        <v>3.3024096864805182E-2</v>
      </c>
      <c r="H19" s="52"/>
      <c r="I19" s="18">
        <v>0.80347005588685938</v>
      </c>
      <c r="J19" s="18">
        <v>5.3868203631184108E-2</v>
      </c>
      <c r="K19" s="18">
        <v>7.11130452036077E-2</v>
      </c>
      <c r="L19" s="111">
        <v>7.154869527834877E-2</v>
      </c>
      <c r="M19" s="162"/>
      <c r="N19" s="159"/>
      <c r="O19" s="18">
        <v>0.90116813968152332</v>
      </c>
      <c r="P19" s="18">
        <v>9.6086482051360694E-2</v>
      </c>
      <c r="Q19" s="19">
        <v>2.7453782671159597E-3</v>
      </c>
      <c r="R19" s="18">
        <v>4.4395178709294124E-3</v>
      </c>
      <c r="S19" s="18">
        <v>1.8944809672105704E-2</v>
      </c>
      <c r="T19" s="18">
        <v>0.15048591516576607</v>
      </c>
      <c r="U19" s="19">
        <v>0.82612975729119886</v>
      </c>
      <c r="W19" s="14"/>
      <c r="X19" s="33"/>
      <c r="Y19" s="14"/>
      <c r="AA19" s="14"/>
      <c r="AB19" s="14"/>
      <c r="AC19" s="14"/>
      <c r="AD19" s="14"/>
      <c r="AE19" s="14"/>
    </row>
    <row r="20" spans="1:31" ht="14.25">
      <c r="A20" s="131" t="s">
        <v>22</v>
      </c>
      <c r="B20" s="132" t="s">
        <v>22</v>
      </c>
      <c r="C20" s="68">
        <v>368.28469999999999</v>
      </c>
      <c r="D20" s="90">
        <v>91.389400000000009</v>
      </c>
      <c r="E20" s="77">
        <v>0.24814878272162816</v>
      </c>
      <c r="F20" s="48">
        <v>9.8033000000000001</v>
      </c>
      <c r="G20" s="39">
        <v>2.6618808763980692E-2</v>
      </c>
      <c r="H20" s="52"/>
      <c r="I20" s="20">
        <v>0.82025454763665173</v>
      </c>
      <c r="J20" s="20">
        <v>3.031377627145521E-2</v>
      </c>
      <c r="K20" s="20">
        <v>0.10437848762112573</v>
      </c>
      <c r="L20" s="166">
        <v>4.5053188470767322E-2</v>
      </c>
      <c r="M20" s="162"/>
      <c r="N20" s="159"/>
      <c r="O20" s="18">
        <v>0.8822565803032274</v>
      </c>
      <c r="P20" s="18">
        <v>0.11738472980278572</v>
      </c>
      <c r="Q20" s="21">
        <v>3.5868989398690743E-4</v>
      </c>
      <c r="R20" s="18">
        <v>1.9646070360872215E-3</v>
      </c>
      <c r="S20" s="18">
        <v>0.15844089601722891</v>
      </c>
      <c r="T20" s="18">
        <v>0.18635656498391873</v>
      </c>
      <c r="U20" s="21">
        <v>0.65323793196276514</v>
      </c>
      <c r="W20" s="14"/>
      <c r="X20" s="14"/>
      <c r="Y20" s="38"/>
      <c r="AA20" s="14"/>
      <c r="AB20" s="14"/>
      <c r="AC20" s="14"/>
      <c r="AD20" s="14"/>
      <c r="AE20" s="14"/>
    </row>
    <row r="21" spans="1:31" ht="14.25">
      <c r="A21" s="131" t="s">
        <v>23</v>
      </c>
      <c r="B21" s="132" t="s">
        <v>23</v>
      </c>
      <c r="C21" s="68">
        <v>335.41770000000002</v>
      </c>
      <c r="D21" s="90">
        <v>80.33189999999999</v>
      </c>
      <c r="E21" s="77">
        <v>0.23949809446549775</v>
      </c>
      <c r="F21" s="48">
        <v>7.2784000000000004</v>
      </c>
      <c r="G21" s="39">
        <v>2.1699510789084775E-2</v>
      </c>
      <c r="H21" s="52"/>
      <c r="I21" s="20">
        <v>0.77635080080747065</v>
      </c>
      <c r="J21" s="20">
        <v>4.3226102856229708E-2</v>
      </c>
      <c r="K21" s="20">
        <v>0.1277693455056188</v>
      </c>
      <c r="L21" s="166">
        <v>5.2653750830680669E-2</v>
      </c>
      <c r="M21" s="162"/>
      <c r="N21" s="159"/>
      <c r="O21" s="18">
        <v>0.89192848200914854</v>
      </c>
      <c r="P21" s="18">
        <v>0.10512742768196193</v>
      </c>
      <c r="Q21" s="21">
        <v>2.9440903088894833E-3</v>
      </c>
      <c r="R21" s="18">
        <v>5.4747037084236011E-3</v>
      </c>
      <c r="S21" s="18">
        <v>2.6189701571975803E-2</v>
      </c>
      <c r="T21" s="18">
        <v>0.18676391877000578</v>
      </c>
      <c r="U21" s="21">
        <v>0.78157167594959487</v>
      </c>
      <c r="W21" s="14"/>
      <c r="X21" s="14"/>
      <c r="AA21" s="14"/>
      <c r="AB21" s="14"/>
      <c r="AC21" s="14"/>
      <c r="AD21" s="14"/>
      <c r="AE21" s="14"/>
    </row>
    <row r="22" spans="1:31" ht="14.25">
      <c r="A22" s="131" t="s">
        <v>24</v>
      </c>
      <c r="B22" s="132" t="s">
        <v>24</v>
      </c>
      <c r="C22" s="68">
        <v>274.45729999999998</v>
      </c>
      <c r="D22" s="90">
        <v>84.66749999999999</v>
      </c>
      <c r="E22" s="77">
        <v>0.30849061037910086</v>
      </c>
      <c r="F22" s="48">
        <v>5.4131</v>
      </c>
      <c r="G22" s="39">
        <v>1.972292229064412E-2</v>
      </c>
      <c r="H22" s="52"/>
      <c r="I22" s="20">
        <v>0.72839891669851742</v>
      </c>
      <c r="J22" s="20">
        <v>6.2618119467035493E-2</v>
      </c>
      <c r="K22" s="20">
        <v>0.13844485098410572</v>
      </c>
      <c r="L22" s="166">
        <v>7.0538112850341395E-2</v>
      </c>
      <c r="M22" s="162"/>
      <c r="N22" s="159"/>
      <c r="O22" s="18">
        <v>0.82275676398478015</v>
      </c>
      <c r="P22" s="18">
        <v>0.17676593043799527</v>
      </c>
      <c r="Q22" s="21">
        <v>4.7730557722458104E-4</v>
      </c>
      <c r="R22" s="18">
        <v>8.4395928679601318E-3</v>
      </c>
      <c r="S22" s="18">
        <v>8.4400748126440037E-2</v>
      </c>
      <c r="T22" s="18">
        <v>0.17528698879107885</v>
      </c>
      <c r="U22" s="21">
        <v>0.73187267021452096</v>
      </c>
      <c r="W22" s="14"/>
      <c r="X22" s="14"/>
      <c r="Y22" s="14"/>
      <c r="AA22" s="14"/>
      <c r="AB22" s="14"/>
      <c r="AC22" s="14"/>
      <c r="AD22" s="14"/>
      <c r="AE22" s="14"/>
    </row>
    <row r="23" spans="1:31" ht="14.25">
      <c r="A23" s="131" t="s">
        <v>25</v>
      </c>
      <c r="B23" s="132" t="s">
        <v>25</v>
      </c>
      <c r="C23" s="68">
        <v>222.78219999999999</v>
      </c>
      <c r="D23" s="90">
        <v>73.715199999999996</v>
      </c>
      <c r="E23" s="77">
        <v>0.33088460388666596</v>
      </c>
      <c r="F23" s="48">
        <v>5.0271000000000008</v>
      </c>
      <c r="G23" s="39">
        <v>2.2565088234158748E-2</v>
      </c>
      <c r="H23" s="52"/>
      <c r="I23" s="20">
        <v>0.74026021827596644</v>
      </c>
      <c r="J23" s="20">
        <v>6.5123694801469775E-2</v>
      </c>
      <c r="K23" s="20">
        <v>0.14249791949267043</v>
      </c>
      <c r="L23" s="166">
        <v>5.2118167429893419E-2</v>
      </c>
      <c r="M23" s="162"/>
      <c r="N23" s="159"/>
      <c r="O23" s="18">
        <v>0.85051992484139216</v>
      </c>
      <c r="P23" s="18">
        <v>0.14659295042422599</v>
      </c>
      <c r="Q23" s="21">
        <v>2.8871247343818314E-3</v>
      </c>
      <c r="R23" s="18">
        <v>9.1773221979271954E-3</v>
      </c>
      <c r="S23" s="18">
        <v>1.9791990418908438E-2</v>
      </c>
      <c r="T23" s="18">
        <v>0.17144202172698447</v>
      </c>
      <c r="U23" s="21">
        <v>0.79958866565617992</v>
      </c>
      <c r="W23" s="14"/>
      <c r="X23" s="14"/>
      <c r="Y23" s="14"/>
      <c r="AA23" s="14"/>
      <c r="AB23" s="14"/>
      <c r="AC23" s="14"/>
      <c r="AD23" s="14"/>
      <c r="AE23" s="14"/>
    </row>
    <row r="24" spans="1:31" ht="14.25">
      <c r="A24" s="131" t="s">
        <v>26</v>
      </c>
      <c r="B24" s="132" t="s">
        <v>26</v>
      </c>
      <c r="C24" s="68">
        <v>407.21660000000003</v>
      </c>
      <c r="D24" s="90">
        <v>128.08770000000001</v>
      </c>
      <c r="E24" s="77">
        <v>0.31454439725688982</v>
      </c>
      <c r="F24" s="48">
        <v>4.4176000000000002</v>
      </c>
      <c r="G24" s="39">
        <v>1.0848280742975605E-2</v>
      </c>
      <c r="H24" s="52"/>
      <c r="I24" s="20">
        <v>0.83446328072087428</v>
      </c>
      <c r="J24" s="20">
        <v>2.8190402847035213E-2</v>
      </c>
      <c r="K24" s="20">
        <v>9.1707459862883769E-2</v>
      </c>
      <c r="L24" s="166">
        <v>4.5638856569206659E-2</v>
      </c>
      <c r="M24" s="162"/>
      <c r="N24" s="159"/>
      <c r="O24" s="18">
        <v>0.91569867240186176</v>
      </c>
      <c r="P24" s="18">
        <v>8.3493158186576877E-2</v>
      </c>
      <c r="Q24" s="21">
        <v>8.0816941156131646E-4</v>
      </c>
      <c r="R24" s="18">
        <v>2.570215937013412E-3</v>
      </c>
      <c r="S24" s="18">
        <v>1.9510914371887969E-2</v>
      </c>
      <c r="T24" s="18">
        <v>0.32642609604982181</v>
      </c>
      <c r="U24" s="21">
        <v>0.65149277364127678</v>
      </c>
      <c r="W24" s="14"/>
      <c r="X24" s="14"/>
      <c r="Y24" s="14"/>
      <c r="AA24" s="14"/>
      <c r="AB24" s="14"/>
      <c r="AC24" s="14"/>
      <c r="AD24" s="14"/>
      <c r="AE24" s="14"/>
    </row>
    <row r="25" spans="1:31" ht="14.25">
      <c r="A25" s="131" t="s">
        <v>27</v>
      </c>
      <c r="B25" s="132" t="s">
        <v>27</v>
      </c>
      <c r="C25" s="68">
        <v>310.51170000000002</v>
      </c>
      <c r="D25" s="90">
        <v>119.36059999999999</v>
      </c>
      <c r="E25" s="77">
        <v>0.3843996860665797</v>
      </c>
      <c r="F25" s="48">
        <v>4.8741000000000003</v>
      </c>
      <c r="G25" s="39">
        <v>1.5696993060164883E-2</v>
      </c>
      <c r="H25" s="52"/>
      <c r="I25" s="20">
        <v>0.72965076678270091</v>
      </c>
      <c r="J25" s="20">
        <v>7.9433077722997222E-2</v>
      </c>
      <c r="K25" s="20">
        <v>0.15284802472821474</v>
      </c>
      <c r="L25" s="166">
        <v>3.8068130766087074E-2</v>
      </c>
      <c r="M25" s="162"/>
      <c r="N25" s="159"/>
      <c r="O25" s="18">
        <v>0.87227115757634899</v>
      </c>
      <c r="P25" s="18">
        <v>0.12705189530700453</v>
      </c>
      <c r="Q25" s="21">
        <v>6.7694711664649033E-4</v>
      </c>
      <c r="R25" s="18">
        <v>7.5567673295586233E-3</v>
      </c>
      <c r="S25" s="18">
        <v>2.0314971196956029E-2</v>
      </c>
      <c r="T25" s="18">
        <v>0.17881550784024336</v>
      </c>
      <c r="U25" s="21">
        <v>0.79331275363324205</v>
      </c>
      <c r="W25" s="14"/>
      <c r="X25" s="14"/>
      <c r="Y25" s="14"/>
      <c r="AA25" s="14"/>
      <c r="AB25" s="14"/>
      <c r="AC25" s="14"/>
      <c r="AD25" s="14"/>
      <c r="AE25" s="14"/>
    </row>
    <row r="26" spans="1:31" ht="14.25">
      <c r="A26" s="131" t="s">
        <v>28</v>
      </c>
      <c r="B26" s="132" t="s">
        <v>28</v>
      </c>
      <c r="C26" s="68">
        <v>298.25790000000001</v>
      </c>
      <c r="D26" s="90">
        <v>124.45110000000001</v>
      </c>
      <c r="E26" s="77">
        <v>0.41726002898833531</v>
      </c>
      <c r="F26" s="48">
        <v>4.9968000000000004</v>
      </c>
      <c r="G26" s="39">
        <v>1.6753286333740028E-2</v>
      </c>
      <c r="H26" s="52"/>
      <c r="I26" s="20">
        <v>0.77960181440290433</v>
      </c>
      <c r="J26" s="20">
        <v>2.9878504475489166E-2</v>
      </c>
      <c r="K26" s="20">
        <v>0.15087513189089038</v>
      </c>
      <c r="L26" s="166">
        <v>3.96445492307161E-2</v>
      </c>
      <c r="M26" s="163"/>
      <c r="N26" s="160"/>
      <c r="O26" s="18">
        <v>0.8814368370460598</v>
      </c>
      <c r="P26" s="18">
        <v>0.11705741909937675</v>
      </c>
      <c r="Q26" s="39">
        <v>1.5057438545634499E-3</v>
      </c>
      <c r="R26" s="18">
        <v>5.6594309696906568E-3</v>
      </c>
      <c r="S26" s="18">
        <v>2.7569012776177446E-2</v>
      </c>
      <c r="T26" s="18">
        <v>0.13105010256902136</v>
      </c>
      <c r="U26" s="39">
        <v>0.83572145368511053</v>
      </c>
      <c r="W26" s="14"/>
      <c r="X26" s="14"/>
      <c r="Y26" s="14"/>
      <c r="AA26" s="14"/>
      <c r="AB26" s="14"/>
      <c r="AC26" s="14"/>
      <c r="AD26" s="14"/>
      <c r="AE26" s="14"/>
    </row>
    <row r="27" spans="1:31" ht="14.25">
      <c r="A27" s="131" t="s">
        <v>29</v>
      </c>
      <c r="B27" s="132" t="s">
        <v>29</v>
      </c>
      <c r="C27" s="68">
        <v>870.28779999999995</v>
      </c>
      <c r="D27" s="90">
        <v>601.94749999999999</v>
      </c>
      <c r="E27" s="77">
        <v>0.69166487224111395</v>
      </c>
      <c r="F27" s="48">
        <v>7.0416000000000007</v>
      </c>
      <c r="G27" s="39">
        <v>8.0911165249013036E-3</v>
      </c>
      <c r="H27" s="52"/>
      <c r="I27" s="124">
        <v>0.79354909950478447</v>
      </c>
      <c r="J27" s="124">
        <v>2.1975603932400296E-2</v>
      </c>
      <c r="K27" s="124">
        <v>0.13649048050541443</v>
      </c>
      <c r="L27" s="124">
        <v>4.7085343492118362E-2</v>
      </c>
      <c r="M27" s="169">
        <v>5.4901378601423579E-4</v>
      </c>
      <c r="N27" s="170">
        <v>3.5045877926819153E-4</v>
      </c>
      <c r="O27" s="18">
        <v>0.91097037095085098</v>
      </c>
      <c r="P27" s="18">
        <v>8.8223458952314399E-2</v>
      </c>
      <c r="Q27" s="39">
        <v>8.0617009683463334E-4</v>
      </c>
      <c r="R27" s="18">
        <v>9.0915970879970488E-3</v>
      </c>
      <c r="S27" s="18">
        <v>1.5605480531136758E-2</v>
      </c>
      <c r="T27" s="18">
        <v>0.18402984022614646</v>
      </c>
      <c r="U27" s="39">
        <v>0.7912730821547197</v>
      </c>
      <c r="W27" s="14"/>
      <c r="X27" s="14"/>
      <c r="Y27" s="14"/>
      <c r="AA27" s="14"/>
      <c r="AB27" s="14"/>
      <c r="AC27" s="14"/>
      <c r="AD27" s="14"/>
      <c r="AE27" s="14"/>
    </row>
    <row r="28" spans="1:31" ht="14.25">
      <c r="A28" s="131" t="s">
        <v>30</v>
      </c>
      <c r="B28" s="132" t="s">
        <v>30</v>
      </c>
      <c r="C28" s="68">
        <v>318.28179999999998</v>
      </c>
      <c r="D28" s="90">
        <v>98.622399999999999</v>
      </c>
      <c r="E28" s="77">
        <v>0.30985874781404404</v>
      </c>
      <c r="F28" s="48">
        <v>7.9184000000000001</v>
      </c>
      <c r="G28" s="39">
        <v>2.4878582438581157E-2</v>
      </c>
      <c r="H28" s="52"/>
      <c r="I28" s="20">
        <v>0.6741915497524521</v>
      </c>
      <c r="J28" s="20">
        <v>7.2357891654502404E-2</v>
      </c>
      <c r="K28" s="20">
        <v>0.17030065809606457</v>
      </c>
      <c r="L28" s="20">
        <v>7.8960531202223946E-2</v>
      </c>
      <c r="M28" s="125">
        <v>2.1898833046690071E-3</v>
      </c>
      <c r="N28" s="126">
        <v>1.999485990088029E-3</v>
      </c>
      <c r="O28" s="18">
        <v>0.82365501263345875</v>
      </c>
      <c r="P28" s="18">
        <v>0.17552841538535977</v>
      </c>
      <c r="Q28" s="39">
        <v>8.1657198118145616E-4</v>
      </c>
      <c r="R28" s="18">
        <v>5.2654022895773679E-3</v>
      </c>
      <c r="S28" s="18">
        <v>6.1549885488202241E-2</v>
      </c>
      <c r="T28" s="18">
        <v>0.14988976901710843</v>
      </c>
      <c r="U28" s="39">
        <v>0.78329494320511195</v>
      </c>
      <c r="W28" s="14"/>
      <c r="X28" s="14"/>
      <c r="Y28" s="14"/>
      <c r="AA28" s="14"/>
      <c r="AB28" s="14"/>
      <c r="AC28" s="14"/>
      <c r="AD28" s="14"/>
      <c r="AE28" s="14"/>
    </row>
    <row r="29" spans="1:31" ht="15" thickBot="1">
      <c r="A29" s="133" t="s">
        <v>31</v>
      </c>
      <c r="B29" s="134" t="s">
        <v>31</v>
      </c>
      <c r="C29" s="71">
        <v>287.11610000000002</v>
      </c>
      <c r="D29" s="91">
        <v>129.33949999999999</v>
      </c>
      <c r="E29" s="92">
        <v>0.45047804703393496</v>
      </c>
      <c r="F29" s="86">
        <v>19.3889</v>
      </c>
      <c r="G29" s="40">
        <v>6.7529825042900754E-2</v>
      </c>
      <c r="H29" s="52"/>
      <c r="I29" s="127">
        <v>0.62410885352650025</v>
      </c>
      <c r="J29" s="127">
        <v>5.5293311660335312E-2</v>
      </c>
      <c r="K29" s="127">
        <v>0.2085146043708451</v>
      </c>
      <c r="L29" s="127">
        <v>0.10836591887393288</v>
      </c>
      <c r="M29" s="128">
        <v>1.433566421388421E-3</v>
      </c>
      <c r="N29" s="129">
        <v>2.283745146998026E-3</v>
      </c>
      <c r="O29" s="18">
        <v>0.87073521826188083</v>
      </c>
      <c r="P29" s="18">
        <v>0.12818438255465298</v>
      </c>
      <c r="Q29" s="40">
        <v>1.0803991834662007E-3</v>
      </c>
      <c r="R29" s="18">
        <v>1.2945553733318646E-2</v>
      </c>
      <c r="S29" s="18">
        <v>3.2498871230258165E-2</v>
      </c>
      <c r="T29" s="18">
        <v>0.19245097415543974</v>
      </c>
      <c r="U29" s="40">
        <v>0.76210460088098342</v>
      </c>
      <c r="W29" s="14"/>
      <c r="X29" s="14"/>
      <c r="Y29" s="14"/>
      <c r="AA29" s="14"/>
      <c r="AB29" s="14"/>
      <c r="AC29" s="14"/>
      <c r="AD29" s="14"/>
      <c r="AE29" s="14"/>
    </row>
    <row r="30" spans="1:31" ht="15.75" thickBot="1">
      <c r="A30" s="135" t="s">
        <v>32</v>
      </c>
      <c r="B30" s="136"/>
      <c r="C30" s="85">
        <f>SUM(C18:C29)</f>
        <v>4633.6657000000005</v>
      </c>
      <c r="D30" s="93">
        <f>SUM(D18:D29)</f>
        <v>2038.7188000000001</v>
      </c>
      <c r="E30" s="108">
        <f>D30/C30</f>
        <v>0.43997969037774992</v>
      </c>
      <c r="F30" s="66">
        <f>SUM(F18:F29)</f>
        <v>127.01500000000001</v>
      </c>
      <c r="G30" s="109">
        <f>F30/C30</f>
        <v>2.7411343032364203E-2</v>
      </c>
      <c r="H30" s="30"/>
      <c r="I30" s="31">
        <v>0.76530093657813947</v>
      </c>
      <c r="J30" s="31">
        <v>4.4684578777446117E-2</v>
      </c>
      <c r="K30" s="31">
        <v>0.12816712263036154</v>
      </c>
      <c r="L30" s="31">
        <v>6.1160324966904718E-2</v>
      </c>
      <c r="M30" s="117">
        <v>3.4236393013850782E-4</v>
      </c>
      <c r="N30" s="117">
        <v>3.446731170097144E-4</v>
      </c>
      <c r="O30" s="30">
        <v>0.88362049942446219</v>
      </c>
      <c r="P30" s="31">
        <v>0.1148960098696805</v>
      </c>
      <c r="Q30" s="32">
        <v>1.4834907058573518E-3</v>
      </c>
      <c r="R30" s="30">
        <v>6.2500804530865343E-3</v>
      </c>
      <c r="S30" s="31">
        <v>3.8416729246299255E-2</v>
      </c>
      <c r="T30" s="31">
        <v>0.18123659758661256</v>
      </c>
      <c r="U30" s="32">
        <v>0.77409659271400166</v>
      </c>
      <c r="W30" s="14"/>
      <c r="Y30" s="41"/>
      <c r="AA30" s="14"/>
      <c r="AB30" s="14"/>
      <c r="AC30" s="14"/>
      <c r="AD30" s="14"/>
      <c r="AE30" s="14"/>
    </row>
    <row r="31" spans="1:31" ht="16.5" thickTop="1" thickBot="1">
      <c r="A31" s="147" t="s">
        <v>44</v>
      </c>
      <c r="B31" s="148"/>
      <c r="C31" s="148"/>
      <c r="D31" s="148"/>
      <c r="E31" s="148"/>
      <c r="F31" s="148"/>
      <c r="G31" s="148"/>
      <c r="H31" s="123"/>
      <c r="I31" s="123"/>
      <c r="J31" s="123"/>
      <c r="K31" s="123"/>
      <c r="L31" s="123"/>
      <c r="M31" s="123"/>
      <c r="N31" s="123"/>
      <c r="O31" s="60"/>
      <c r="P31" s="60"/>
      <c r="Q31" s="60"/>
      <c r="R31" s="60"/>
      <c r="S31" s="60"/>
      <c r="T31" s="60"/>
      <c r="U31" s="61"/>
      <c r="AA31" s="14"/>
      <c r="AB31" s="14"/>
      <c r="AC31" s="14"/>
      <c r="AD31" s="14"/>
      <c r="AE31" s="14"/>
    </row>
    <row r="32" spans="1:31" ht="15" thickTop="1">
      <c r="A32" s="149" t="s">
        <v>20</v>
      </c>
      <c r="B32" s="150"/>
      <c r="C32" s="84">
        <v>486.56209999999999</v>
      </c>
      <c r="D32" s="87">
        <v>65.126199999999997</v>
      </c>
      <c r="E32" s="88">
        <f>D32/C32</f>
        <v>0.13384971825795722</v>
      </c>
      <c r="F32" s="65">
        <v>33.316500000000005</v>
      </c>
      <c r="G32" s="34">
        <f>F32/C32</f>
        <v>6.8473274017848917E-2</v>
      </c>
      <c r="H32" s="52"/>
      <c r="I32" s="36">
        <v>0.54785607017069349</v>
      </c>
      <c r="J32" s="36">
        <v>4.3419123684314914E-2</v>
      </c>
      <c r="K32" s="36">
        <v>0.28594191779425487</v>
      </c>
      <c r="L32" s="36">
        <v>0.12065530792472327</v>
      </c>
      <c r="M32" s="112">
        <v>1.083520479708551E-3</v>
      </c>
      <c r="N32" s="37">
        <v>1.0440599463049014E-3</v>
      </c>
      <c r="O32" s="35">
        <v>0.86583110357341853</v>
      </c>
      <c r="P32" s="36">
        <v>0.13327897918888462</v>
      </c>
      <c r="Q32" s="37">
        <v>8.8991723769689423E-4</v>
      </c>
      <c r="R32" s="35">
        <v>3.0771316659067753E-3</v>
      </c>
      <c r="S32" s="36">
        <v>2.3406431160272603E-2</v>
      </c>
      <c r="T32" s="36">
        <v>0.21154537063729068</v>
      </c>
      <c r="U32" s="37">
        <v>0.76197106653652991</v>
      </c>
      <c r="W32" s="130"/>
      <c r="X32" s="130"/>
      <c r="Y32" s="130"/>
      <c r="Z32" s="130"/>
      <c r="AA32" s="130"/>
      <c r="AB32" s="130"/>
      <c r="AC32" s="14"/>
      <c r="AD32" s="14"/>
      <c r="AE32" s="14"/>
    </row>
    <row r="33" spans="1:31" ht="14.25">
      <c r="A33" s="131" t="s">
        <v>21</v>
      </c>
      <c r="B33" s="132" t="s">
        <v>21</v>
      </c>
      <c r="C33" s="68"/>
      <c r="D33" s="89"/>
      <c r="E33" s="77"/>
      <c r="F33" s="58"/>
      <c r="G33" s="39"/>
      <c r="H33" s="52"/>
      <c r="I33" s="18"/>
      <c r="J33" s="18"/>
      <c r="K33" s="18"/>
      <c r="L33" s="18"/>
      <c r="M33" s="18"/>
      <c r="N33" s="19"/>
      <c r="O33" s="18"/>
      <c r="P33" s="18"/>
      <c r="Q33" s="19"/>
      <c r="R33" s="18"/>
      <c r="S33" s="18"/>
      <c r="T33" s="18"/>
      <c r="U33" s="19"/>
      <c r="W33" s="14"/>
      <c r="X33" s="33"/>
      <c r="Y33" s="14"/>
      <c r="AA33" s="14"/>
      <c r="AB33" s="14"/>
      <c r="AC33" s="14"/>
      <c r="AD33" s="14"/>
      <c r="AE33" s="14"/>
    </row>
    <row r="34" spans="1:31" ht="14.25">
      <c r="A34" s="131" t="s">
        <v>22</v>
      </c>
      <c r="B34" s="132" t="s">
        <v>22</v>
      </c>
      <c r="C34" s="68"/>
      <c r="D34" s="90"/>
      <c r="E34" s="77"/>
      <c r="F34" s="48"/>
      <c r="G34" s="39"/>
      <c r="H34" s="52"/>
      <c r="I34" s="20"/>
      <c r="J34" s="20"/>
      <c r="K34" s="20"/>
      <c r="L34" s="20"/>
      <c r="M34" s="111"/>
      <c r="N34" s="21"/>
      <c r="O34" s="18"/>
      <c r="P34" s="18"/>
      <c r="Q34" s="21"/>
      <c r="R34" s="18"/>
      <c r="S34" s="18"/>
      <c r="T34" s="18"/>
      <c r="U34" s="21"/>
      <c r="W34" s="14"/>
      <c r="X34" s="14"/>
      <c r="Y34" s="38"/>
      <c r="AA34" s="14"/>
      <c r="AB34" s="14"/>
      <c r="AC34" s="14"/>
      <c r="AD34" s="14"/>
      <c r="AE34" s="14"/>
    </row>
    <row r="35" spans="1:31" ht="14.25">
      <c r="A35" s="131" t="s">
        <v>23</v>
      </c>
      <c r="B35" s="132" t="s">
        <v>23</v>
      </c>
      <c r="C35" s="68"/>
      <c r="D35" s="90"/>
      <c r="E35" s="77"/>
      <c r="F35" s="48"/>
      <c r="G35" s="39"/>
      <c r="H35" s="52"/>
      <c r="I35" s="20"/>
      <c r="J35" s="20"/>
      <c r="K35" s="20"/>
      <c r="L35" s="20"/>
      <c r="M35" s="111"/>
      <c r="N35" s="21"/>
      <c r="O35" s="18"/>
      <c r="P35" s="18"/>
      <c r="Q35" s="21"/>
      <c r="R35" s="18"/>
      <c r="S35" s="18"/>
      <c r="T35" s="18"/>
      <c r="U35" s="21"/>
      <c r="W35" s="14"/>
      <c r="X35" s="14"/>
      <c r="AA35" s="14"/>
      <c r="AB35" s="14"/>
      <c r="AC35" s="14"/>
      <c r="AD35" s="14"/>
      <c r="AE35" s="14"/>
    </row>
    <row r="36" spans="1:31" ht="14.25">
      <c r="A36" s="131" t="s">
        <v>24</v>
      </c>
      <c r="B36" s="132" t="s">
        <v>24</v>
      </c>
      <c r="C36" s="68"/>
      <c r="D36" s="90"/>
      <c r="E36" s="77"/>
      <c r="F36" s="48"/>
      <c r="G36" s="39"/>
      <c r="H36" s="52"/>
      <c r="I36" s="20"/>
      <c r="J36" s="20"/>
      <c r="K36" s="20"/>
      <c r="L36" s="20"/>
      <c r="M36" s="111"/>
      <c r="N36" s="21"/>
      <c r="O36" s="18"/>
      <c r="P36" s="18"/>
      <c r="Q36" s="21"/>
      <c r="R36" s="18"/>
      <c r="S36" s="18"/>
      <c r="T36" s="18"/>
      <c r="U36" s="21"/>
      <c r="W36" s="14"/>
      <c r="X36" s="14"/>
      <c r="Y36" s="14"/>
      <c r="AA36" s="14"/>
      <c r="AB36" s="14"/>
      <c r="AC36" s="14"/>
      <c r="AD36" s="14"/>
      <c r="AE36" s="14"/>
    </row>
    <row r="37" spans="1:31" ht="14.25">
      <c r="A37" s="131" t="s">
        <v>25</v>
      </c>
      <c r="B37" s="132" t="s">
        <v>25</v>
      </c>
      <c r="C37" s="68"/>
      <c r="D37" s="90"/>
      <c r="E37" s="77"/>
      <c r="F37" s="48"/>
      <c r="G37" s="39"/>
      <c r="H37" s="52"/>
      <c r="I37" s="20"/>
      <c r="J37" s="20"/>
      <c r="K37" s="20"/>
      <c r="L37" s="20"/>
      <c r="M37" s="111"/>
      <c r="N37" s="21"/>
      <c r="O37" s="18"/>
      <c r="P37" s="18"/>
      <c r="Q37" s="21"/>
      <c r="R37" s="18"/>
      <c r="S37" s="18"/>
      <c r="T37" s="18"/>
      <c r="U37" s="21"/>
      <c r="W37" s="14"/>
      <c r="X37" s="14"/>
      <c r="Y37" s="14"/>
      <c r="AA37" s="14"/>
      <c r="AB37" s="14"/>
      <c r="AC37" s="14"/>
      <c r="AD37" s="14"/>
      <c r="AE37" s="14"/>
    </row>
    <row r="38" spans="1:31" ht="14.25">
      <c r="A38" s="131" t="s">
        <v>26</v>
      </c>
      <c r="B38" s="132" t="s">
        <v>26</v>
      </c>
      <c r="C38" s="68"/>
      <c r="D38" s="90"/>
      <c r="E38" s="77"/>
      <c r="F38" s="48"/>
      <c r="G38" s="39"/>
      <c r="H38" s="52"/>
      <c r="I38" s="20"/>
      <c r="J38" s="20"/>
      <c r="K38" s="20"/>
      <c r="L38" s="20"/>
      <c r="M38" s="111"/>
      <c r="N38" s="21"/>
      <c r="O38" s="18"/>
      <c r="P38" s="18"/>
      <c r="Q38" s="21"/>
      <c r="R38" s="18"/>
      <c r="S38" s="18"/>
      <c r="T38" s="18"/>
      <c r="U38" s="21"/>
      <c r="W38" s="14"/>
      <c r="X38" s="14"/>
      <c r="Y38" s="14"/>
      <c r="AA38" s="14"/>
      <c r="AB38" s="14"/>
      <c r="AC38" s="14"/>
      <c r="AD38" s="14"/>
      <c r="AE38" s="14"/>
    </row>
    <row r="39" spans="1:31" ht="14.25">
      <c r="A39" s="131" t="s">
        <v>27</v>
      </c>
      <c r="B39" s="132" t="s">
        <v>27</v>
      </c>
      <c r="C39" s="68"/>
      <c r="D39" s="90"/>
      <c r="E39" s="77"/>
      <c r="F39" s="48"/>
      <c r="G39" s="39"/>
      <c r="H39" s="52"/>
      <c r="I39" s="20"/>
      <c r="J39" s="20"/>
      <c r="K39" s="20"/>
      <c r="L39" s="20"/>
      <c r="M39" s="111"/>
      <c r="N39" s="21"/>
      <c r="O39" s="18"/>
      <c r="P39" s="18"/>
      <c r="Q39" s="21"/>
      <c r="R39" s="18"/>
      <c r="S39" s="18"/>
      <c r="T39" s="18"/>
      <c r="U39" s="21"/>
      <c r="W39" s="14"/>
      <c r="X39" s="14"/>
      <c r="Y39" s="14"/>
      <c r="AA39" s="14"/>
      <c r="AB39" s="14"/>
      <c r="AC39" s="14"/>
      <c r="AD39" s="14"/>
      <c r="AE39" s="14"/>
    </row>
    <row r="40" spans="1:31" ht="14.25">
      <c r="A40" s="131" t="s">
        <v>28</v>
      </c>
      <c r="B40" s="132" t="s">
        <v>28</v>
      </c>
      <c r="C40" s="68"/>
      <c r="D40" s="90"/>
      <c r="E40" s="77"/>
      <c r="F40" s="48"/>
      <c r="G40" s="39"/>
      <c r="H40" s="52"/>
      <c r="I40" s="94"/>
      <c r="J40" s="94"/>
      <c r="K40" s="94"/>
      <c r="L40" s="94"/>
      <c r="M40" s="113"/>
      <c r="N40" s="39"/>
      <c r="O40" s="18"/>
      <c r="P40" s="18"/>
      <c r="Q40" s="39"/>
      <c r="R40" s="18"/>
      <c r="S40" s="18"/>
      <c r="T40" s="18"/>
      <c r="U40" s="39"/>
      <c r="W40" s="14"/>
      <c r="X40" s="14"/>
      <c r="Y40" s="14"/>
      <c r="AA40" s="14"/>
      <c r="AB40" s="14"/>
      <c r="AC40" s="14"/>
      <c r="AD40" s="14"/>
      <c r="AE40" s="14"/>
    </row>
    <row r="41" spans="1:31" ht="14.25">
      <c r="A41" s="131" t="s">
        <v>29</v>
      </c>
      <c r="B41" s="132" t="s">
        <v>29</v>
      </c>
      <c r="C41" s="68"/>
      <c r="D41" s="90"/>
      <c r="E41" s="77"/>
      <c r="F41" s="48"/>
      <c r="G41" s="39"/>
      <c r="H41" s="52"/>
      <c r="I41" s="116"/>
      <c r="J41" s="116"/>
      <c r="K41" s="116"/>
      <c r="L41" s="116"/>
      <c r="M41" s="114"/>
      <c r="N41" s="115"/>
      <c r="O41" s="18"/>
      <c r="P41" s="18"/>
      <c r="Q41" s="39"/>
      <c r="R41" s="18"/>
      <c r="S41" s="18"/>
      <c r="T41" s="18"/>
      <c r="U41" s="39"/>
      <c r="W41" s="14"/>
      <c r="X41" s="14"/>
      <c r="Y41" s="14"/>
      <c r="AA41" s="14"/>
      <c r="AB41" s="14"/>
      <c r="AC41" s="14"/>
      <c r="AD41" s="14"/>
      <c r="AE41" s="14"/>
    </row>
    <row r="42" spans="1:31" ht="14.25">
      <c r="A42" s="131" t="s">
        <v>30</v>
      </c>
      <c r="B42" s="132" t="s">
        <v>30</v>
      </c>
      <c r="C42" s="68"/>
      <c r="D42" s="90"/>
      <c r="E42" s="77"/>
      <c r="F42" s="48"/>
      <c r="G42" s="39"/>
      <c r="H42" s="52"/>
      <c r="I42" s="94"/>
      <c r="J42" s="94"/>
      <c r="K42" s="94"/>
      <c r="L42" s="94"/>
      <c r="M42" s="119"/>
      <c r="N42" s="120"/>
      <c r="O42" s="18"/>
      <c r="P42" s="18"/>
      <c r="Q42" s="39"/>
      <c r="R42" s="18"/>
      <c r="S42" s="18"/>
      <c r="T42" s="18"/>
      <c r="U42" s="39"/>
      <c r="W42" s="14"/>
      <c r="X42" s="14"/>
      <c r="Y42" s="14"/>
      <c r="AA42" s="14"/>
      <c r="AB42" s="14"/>
      <c r="AC42" s="14"/>
      <c r="AD42" s="14"/>
      <c r="AE42" s="14"/>
    </row>
    <row r="43" spans="1:31" ht="15" thickBot="1">
      <c r="A43" s="133" t="s">
        <v>31</v>
      </c>
      <c r="B43" s="134" t="s">
        <v>31</v>
      </c>
      <c r="C43" s="71"/>
      <c r="D43" s="91"/>
      <c r="E43" s="92"/>
      <c r="F43" s="86"/>
      <c r="G43" s="40"/>
      <c r="H43" s="52"/>
      <c r="I43" s="95"/>
      <c r="J43" s="95"/>
      <c r="K43" s="95"/>
      <c r="L43" s="95"/>
      <c r="M43" s="121"/>
      <c r="N43" s="122"/>
      <c r="O43" s="18"/>
      <c r="P43" s="18"/>
      <c r="Q43" s="40"/>
      <c r="R43" s="18"/>
      <c r="S43" s="18"/>
      <c r="T43" s="18"/>
      <c r="U43" s="40"/>
      <c r="W43" s="14"/>
      <c r="X43" s="14"/>
      <c r="Y43" s="14"/>
      <c r="AA43" s="14"/>
      <c r="AB43" s="14"/>
      <c r="AC43" s="14"/>
      <c r="AD43" s="14"/>
      <c r="AE43" s="14"/>
    </row>
    <row r="44" spans="1:31" ht="15.75" thickBot="1">
      <c r="A44" s="135" t="s">
        <v>32</v>
      </c>
      <c r="B44" s="136"/>
      <c r="C44" s="85">
        <f>SUM(C32:C43)</f>
        <v>486.56209999999999</v>
      </c>
      <c r="D44" s="93">
        <f>SUM(D32:D43)</f>
        <v>65.126199999999997</v>
      </c>
      <c r="E44" s="108">
        <f>D44/C44</f>
        <v>0.13384971825795722</v>
      </c>
      <c r="F44" s="66">
        <f>SUM(F32:F43)</f>
        <v>33.316500000000005</v>
      </c>
      <c r="G44" s="109">
        <f>F44/C44</f>
        <v>6.8473274017848917E-2</v>
      </c>
      <c r="H44" s="30"/>
      <c r="I44" s="31">
        <v>0.54785607017069349</v>
      </c>
      <c r="J44" s="31">
        <v>4.3419123684314914E-2</v>
      </c>
      <c r="K44" s="31">
        <v>0.28594191779425487</v>
      </c>
      <c r="L44" s="31">
        <v>0.12065530792472327</v>
      </c>
      <c r="M44" s="117">
        <v>1.083520479708551E-3</v>
      </c>
      <c r="N44" s="117">
        <v>1.0440599463049014E-3</v>
      </c>
      <c r="O44" s="30">
        <v>0.86583110357341853</v>
      </c>
      <c r="P44" s="31">
        <v>0.13327897918888462</v>
      </c>
      <c r="Q44" s="32">
        <v>8.8991723769689423E-4</v>
      </c>
      <c r="R44" s="30">
        <v>3.0771316659067753E-3</v>
      </c>
      <c r="S44" s="31">
        <v>2.3406431160272603E-2</v>
      </c>
      <c r="T44" s="31">
        <v>0.21154537063729068</v>
      </c>
      <c r="U44" s="32">
        <v>0.76197106653652991</v>
      </c>
      <c r="W44" s="14"/>
      <c r="Y44" s="41"/>
      <c r="AA44" s="14"/>
      <c r="AB44" s="14"/>
      <c r="AC44" s="14"/>
      <c r="AD44" s="14"/>
      <c r="AE44" s="14"/>
    </row>
    <row r="45" spans="1:31" ht="15.75" thickTop="1">
      <c r="A45" s="1"/>
      <c r="B45" s="42"/>
      <c r="C45" s="43"/>
      <c r="D45" s="107"/>
      <c r="E45" s="107"/>
      <c r="F45" s="107"/>
      <c r="G45" s="107"/>
      <c r="H45" s="43"/>
      <c r="I45" s="43"/>
      <c r="J45" s="43"/>
      <c r="K45" s="43"/>
      <c r="L45" s="43"/>
      <c r="M45" s="43"/>
      <c r="N45" s="43"/>
      <c r="O45" s="5"/>
      <c r="P45" s="5"/>
      <c r="Q45" s="5"/>
      <c r="R45" s="5"/>
      <c r="S45" s="5"/>
      <c r="T45" s="5"/>
      <c r="U45" s="5"/>
      <c r="W45" s="14"/>
      <c r="Y45" s="44"/>
      <c r="AA45" s="14"/>
      <c r="AB45" s="14"/>
      <c r="AC45" s="14"/>
      <c r="AD45" s="14"/>
      <c r="AE45" s="14"/>
    </row>
    <row r="46" spans="1:31" ht="15.75" thickBot="1">
      <c r="A46" s="1"/>
      <c r="B46" s="2"/>
      <c r="C46" s="1"/>
      <c r="D46" s="1"/>
      <c r="E46" s="1"/>
      <c r="F46" s="1"/>
      <c r="G46" s="107"/>
      <c r="H46" s="1"/>
      <c r="I46" s="1"/>
      <c r="J46" s="1"/>
      <c r="K46" s="1"/>
      <c r="L46" s="1"/>
      <c r="M46" s="1"/>
      <c r="N46" s="1"/>
      <c r="O46" s="5"/>
      <c r="P46" s="5"/>
      <c r="Q46" s="5"/>
      <c r="R46" s="5"/>
      <c r="S46" s="5"/>
      <c r="T46" s="5"/>
      <c r="U46" s="5"/>
      <c r="Y46" s="44"/>
    </row>
    <row r="47" spans="1:31" ht="16.5" thickTop="1" thickBot="1">
      <c r="A47" s="147" t="s">
        <v>33</v>
      </c>
      <c r="B47" s="148"/>
      <c r="C47" s="148"/>
      <c r="D47" s="148"/>
      <c r="E47" s="45" t="s">
        <v>34</v>
      </c>
      <c r="F47" s="45"/>
      <c r="G47" s="45"/>
      <c r="H47" s="144" t="s">
        <v>1</v>
      </c>
      <c r="I47" s="145"/>
      <c r="J47" s="145"/>
      <c r="K47" s="145"/>
      <c r="L47" s="145"/>
      <c r="M47" s="145"/>
      <c r="N47" s="146"/>
      <c r="O47" s="141" t="s">
        <v>2</v>
      </c>
      <c r="P47" s="142"/>
      <c r="Q47" s="143"/>
      <c r="R47" s="141" t="s">
        <v>3</v>
      </c>
      <c r="S47" s="142"/>
      <c r="T47" s="142"/>
      <c r="U47" s="143"/>
    </row>
    <row r="48" spans="1:31" ht="45.75" thickTop="1">
      <c r="A48" s="46"/>
      <c r="B48" s="47"/>
      <c r="C48" s="67" t="s">
        <v>35</v>
      </c>
      <c r="D48" s="74" t="s">
        <v>5</v>
      </c>
      <c r="E48" s="75" t="s">
        <v>6</v>
      </c>
      <c r="F48" s="12" t="s">
        <v>7</v>
      </c>
      <c r="G48" s="10" t="s">
        <v>8</v>
      </c>
      <c r="H48" s="11" t="s">
        <v>9</v>
      </c>
      <c r="I48" s="9" t="s">
        <v>10</v>
      </c>
      <c r="J48" s="9" t="s">
        <v>36</v>
      </c>
      <c r="K48" s="9" t="s">
        <v>12</v>
      </c>
      <c r="L48" s="9" t="s">
        <v>13</v>
      </c>
      <c r="M48" s="12" t="s">
        <v>42</v>
      </c>
      <c r="N48" s="12" t="s">
        <v>43</v>
      </c>
      <c r="O48" s="11" t="s">
        <v>14</v>
      </c>
      <c r="P48" s="9" t="s">
        <v>15</v>
      </c>
      <c r="Q48" s="13" t="s">
        <v>16</v>
      </c>
      <c r="R48" s="11" t="s">
        <v>17</v>
      </c>
      <c r="S48" s="9" t="s">
        <v>18</v>
      </c>
      <c r="T48" s="9" t="s">
        <v>19</v>
      </c>
      <c r="U48" s="13" t="s">
        <v>37</v>
      </c>
    </row>
    <row r="49" spans="1:28" ht="14.25">
      <c r="A49" s="139">
        <v>2007</v>
      </c>
      <c r="B49" s="140"/>
      <c r="C49" s="68">
        <v>2868.1161000000002</v>
      </c>
      <c r="D49" s="76">
        <v>1130.85717</v>
      </c>
      <c r="E49" s="77">
        <v>0.39428570203277336</v>
      </c>
      <c r="F49" s="73">
        <v>18.890300000000003</v>
      </c>
      <c r="G49" s="49">
        <v>6.5863093896373313E-3</v>
      </c>
      <c r="H49" s="50"/>
      <c r="I49" s="20">
        <v>0.71088408868804154</v>
      </c>
      <c r="J49" s="20">
        <v>0.10925952404785845</v>
      </c>
      <c r="K49" s="20">
        <v>4.9604093781280327E-2</v>
      </c>
      <c r="L49" s="20">
        <v>0.13025229348281958</v>
      </c>
      <c r="M49" s="20"/>
      <c r="N49" s="20"/>
      <c r="O49" s="17">
        <v>0.9376298569877215</v>
      </c>
      <c r="P49" s="20">
        <v>5.9418682194749883E-2</v>
      </c>
      <c r="Q49" s="21">
        <v>2.9514608175285765E-3</v>
      </c>
      <c r="R49" s="17">
        <v>1.9103904091118819E-2</v>
      </c>
      <c r="S49" s="20">
        <v>4.5207155883888087E-2</v>
      </c>
      <c r="T49" s="20">
        <v>0.23681394443999051</v>
      </c>
      <c r="U49" s="21">
        <v>0.69887499558500255</v>
      </c>
      <c r="V49" s="22"/>
      <c r="W49" s="51"/>
      <c r="X49" s="14"/>
      <c r="Y49" s="44"/>
      <c r="Z49" s="44"/>
      <c r="AA49" s="44"/>
      <c r="AB49" s="44"/>
    </row>
    <row r="50" spans="1:28" ht="14.25">
      <c r="A50" s="139">
        <v>2008</v>
      </c>
      <c r="B50" s="140"/>
      <c r="C50" s="68">
        <v>6175.2444000000005</v>
      </c>
      <c r="D50" s="76">
        <v>1559.6780999999999</v>
      </c>
      <c r="E50" s="77">
        <v>0.25256945295962696</v>
      </c>
      <c r="F50" s="73">
        <v>14.663819999999999</v>
      </c>
      <c r="G50" s="49">
        <v>2.3746137075967388E-3</v>
      </c>
      <c r="H50" s="52"/>
      <c r="I50" s="20">
        <v>0.61392065713221</v>
      </c>
      <c r="J50" s="20">
        <v>0.12043086100365517</v>
      </c>
      <c r="K50" s="20">
        <v>0.12813883123395081</v>
      </c>
      <c r="L50" s="20">
        <v>0.13750965063018397</v>
      </c>
      <c r="M50" s="20"/>
      <c r="N50" s="20"/>
      <c r="O50" s="17">
        <v>0.88881670452762118</v>
      </c>
      <c r="P50" s="20">
        <v>0.1081781329597892</v>
      </c>
      <c r="Q50" s="21">
        <v>3.0051625125895698E-3</v>
      </c>
      <c r="R50" s="17">
        <v>1.8499273231216723E-2</v>
      </c>
      <c r="S50" s="20">
        <v>4.8615483312768062E-2</v>
      </c>
      <c r="T50" s="20">
        <v>0.25956484390045126</v>
      </c>
      <c r="U50" s="21">
        <v>0.673320399555564</v>
      </c>
      <c r="V50" s="22"/>
      <c r="W50" s="51"/>
      <c r="X50" s="14"/>
      <c r="Y50" s="44"/>
      <c r="Z50" s="44"/>
      <c r="AA50" s="44"/>
      <c r="AB50" s="44"/>
    </row>
    <row r="51" spans="1:28" ht="14.25">
      <c r="A51" s="139">
        <v>2009</v>
      </c>
      <c r="B51" s="140"/>
      <c r="C51" s="68">
        <v>3833.9618000000005</v>
      </c>
      <c r="D51" s="76">
        <v>985.17830000000004</v>
      </c>
      <c r="E51" s="77">
        <v>0.25696090660058218</v>
      </c>
      <c r="F51" s="73">
        <v>57.549400000000006</v>
      </c>
      <c r="G51" s="49">
        <v>1.5010426029805513E-2</v>
      </c>
      <c r="H51" s="52"/>
      <c r="I51" s="20">
        <v>0.56946462012219312</v>
      </c>
      <c r="J51" s="20">
        <v>4.7739938358279922E-2</v>
      </c>
      <c r="K51" s="20">
        <v>0.12914820904058041</v>
      </c>
      <c r="L51" s="20">
        <v>0.25364723247894644</v>
      </c>
      <c r="M51" s="20"/>
      <c r="N51" s="20"/>
      <c r="O51" s="17">
        <v>0.87052534865397968</v>
      </c>
      <c r="P51" s="20">
        <v>0.12593142309415509</v>
      </c>
      <c r="Q51" s="21">
        <v>3.5432282518653093E-3</v>
      </c>
      <c r="R51" s="17">
        <v>2.4983162447932094E-2</v>
      </c>
      <c r="S51" s="20">
        <v>4.4897676125693869E-2</v>
      </c>
      <c r="T51" s="20">
        <v>0.23308330678702355</v>
      </c>
      <c r="U51" s="21">
        <v>0.69703585463935047</v>
      </c>
      <c r="V51" s="22"/>
      <c r="W51" s="51"/>
      <c r="X51" s="14"/>
      <c r="Y51" s="44"/>
      <c r="Z51" s="44"/>
      <c r="AA51" s="44"/>
      <c r="AB51" s="44"/>
    </row>
    <row r="52" spans="1:28" ht="14.25">
      <c r="A52" s="139">
        <v>2010</v>
      </c>
      <c r="B52" s="140"/>
      <c r="C52" s="68">
        <v>2377.7606000000001</v>
      </c>
      <c r="D52" s="76">
        <v>1124.5345</v>
      </c>
      <c r="E52" s="77">
        <v>0.4729384867425257</v>
      </c>
      <c r="F52" s="73">
        <v>59.401300000000006</v>
      </c>
      <c r="G52" s="49">
        <v>2.4982035617883484E-2</v>
      </c>
      <c r="H52" s="52"/>
      <c r="I52" s="20">
        <v>0.55657049746723875</v>
      </c>
      <c r="J52" s="20">
        <v>5.6468258410876181E-2</v>
      </c>
      <c r="K52" s="20">
        <v>0.1201227322885239</v>
      </c>
      <c r="L52" s="20">
        <v>0.26683851183336116</v>
      </c>
      <c r="M52" s="20"/>
      <c r="N52" s="20"/>
      <c r="O52" s="17">
        <v>0.86616305438474317</v>
      </c>
      <c r="P52" s="20">
        <v>0.12819034269322538</v>
      </c>
      <c r="Q52" s="21">
        <v>5.6466029220312358E-3</v>
      </c>
      <c r="R52" s="17">
        <v>1.1733108138513575E-2</v>
      </c>
      <c r="S52" s="20">
        <v>3.6156495357448394E-2</v>
      </c>
      <c r="T52" s="20">
        <v>0.21727932494286575</v>
      </c>
      <c r="U52" s="21">
        <v>0.73483107156117233</v>
      </c>
      <c r="V52" s="22"/>
      <c r="W52" s="51"/>
      <c r="X52" s="14"/>
      <c r="Y52" s="44"/>
      <c r="Z52" s="44"/>
      <c r="AA52" s="44"/>
      <c r="AB52" s="44"/>
    </row>
    <row r="53" spans="1:28" ht="14.25">
      <c r="A53" s="139">
        <v>2011</v>
      </c>
      <c r="B53" s="140"/>
      <c r="C53" s="68">
        <v>2222.2703000000001</v>
      </c>
      <c r="D53" s="76">
        <v>995.32670000000007</v>
      </c>
      <c r="E53" s="77">
        <v>0.44788732495772499</v>
      </c>
      <c r="F53" s="73">
        <v>66.902199999999993</v>
      </c>
      <c r="G53" s="49">
        <v>3.010533867099785E-2</v>
      </c>
      <c r="H53" s="52"/>
      <c r="I53" s="20">
        <v>0.48079353803180463</v>
      </c>
      <c r="J53" s="20">
        <v>0.1297215734737579</v>
      </c>
      <c r="K53" s="20">
        <v>0.18319778651588872</v>
      </c>
      <c r="L53" s="20">
        <v>0.20628710197854869</v>
      </c>
      <c r="M53" s="20"/>
      <c r="N53" s="20"/>
      <c r="O53" s="17">
        <v>0.84626052847824085</v>
      </c>
      <c r="P53" s="20">
        <v>0.14955739001369767</v>
      </c>
      <c r="Q53" s="21">
        <v>4.182081508061479E-3</v>
      </c>
      <c r="R53" s="17">
        <v>1.7862833225281746E-2</v>
      </c>
      <c r="S53" s="20">
        <v>3.4852119819517913E-2</v>
      </c>
      <c r="T53" s="20">
        <v>0.21984994032067348</v>
      </c>
      <c r="U53" s="21">
        <v>0.72743510663452693</v>
      </c>
      <c r="V53" s="22"/>
      <c r="W53" s="51"/>
      <c r="X53" s="14"/>
      <c r="Y53" s="44"/>
      <c r="Z53" s="44"/>
      <c r="AA53" s="44"/>
      <c r="AB53" s="44"/>
    </row>
    <row r="54" spans="1:28" ht="14.25">
      <c r="A54" s="139">
        <v>2012</v>
      </c>
      <c r="B54" s="140"/>
      <c r="C54" s="68">
        <v>2450.828</v>
      </c>
      <c r="D54" s="76">
        <v>966.54169999999999</v>
      </c>
      <c r="E54" s="77">
        <v>0.39437353416886051</v>
      </c>
      <c r="F54" s="73">
        <v>87.76939999999999</v>
      </c>
      <c r="G54" s="49">
        <v>3.5812141855732019E-2</v>
      </c>
      <c r="H54" s="53"/>
      <c r="I54" s="20">
        <v>0.31203629956896195</v>
      </c>
      <c r="J54" s="20">
        <v>6.2789187980551872E-2</v>
      </c>
      <c r="K54" s="20">
        <v>0.29717879018845872</v>
      </c>
      <c r="L54" s="20">
        <v>0.32799572226202733</v>
      </c>
      <c r="M54" s="20"/>
      <c r="N54" s="20"/>
      <c r="O54" s="17">
        <v>0.81104574215380665</v>
      </c>
      <c r="P54" s="20">
        <v>0.18555177247180984</v>
      </c>
      <c r="Q54" s="21">
        <v>3.4024853743835973E-3</v>
      </c>
      <c r="R54" s="17">
        <v>2.1869060193096614E-2</v>
      </c>
      <c r="S54" s="20">
        <v>3.916033506414833E-2</v>
      </c>
      <c r="T54" s="20">
        <v>0.20742524908724203</v>
      </c>
      <c r="U54" s="21">
        <v>0.73154535565551293</v>
      </c>
      <c r="V54" s="22"/>
      <c r="W54" s="51"/>
      <c r="X54" s="14"/>
      <c r="Y54" s="44"/>
      <c r="Z54" s="44"/>
      <c r="AA54" s="44"/>
      <c r="AB54" s="44"/>
    </row>
    <row r="55" spans="1:28" ht="14.25">
      <c r="A55" s="139">
        <v>2013</v>
      </c>
      <c r="B55" s="140"/>
      <c r="C55" s="68">
        <v>2921.8949000000002</v>
      </c>
      <c r="D55" s="76">
        <v>757.24829999999997</v>
      </c>
      <c r="E55" s="77">
        <v>0.25916342849977247</v>
      </c>
      <c r="F55" s="73">
        <v>84.308899999999994</v>
      </c>
      <c r="G55" s="49">
        <v>2.8854186370632286E-2</v>
      </c>
      <c r="H55" s="101">
        <v>0.29920788731997172</v>
      </c>
      <c r="I55" s="20">
        <v>0.36728456591645381</v>
      </c>
      <c r="J55" s="20">
        <v>6.1737367760900642E-2</v>
      </c>
      <c r="K55" s="20">
        <v>0.16834520639328954</v>
      </c>
      <c r="L55" s="20">
        <v>0.10342497260938442</v>
      </c>
      <c r="M55" s="20"/>
      <c r="N55" s="20"/>
      <c r="O55" s="17">
        <v>0.84982509124472605</v>
      </c>
      <c r="P55" s="20">
        <v>0.14869764822820972</v>
      </c>
      <c r="Q55" s="21">
        <v>1.4772605270641321E-3</v>
      </c>
      <c r="R55" s="17">
        <v>3.1208548945412105E-2</v>
      </c>
      <c r="S55" s="20">
        <v>3.146482099681272E-2</v>
      </c>
      <c r="T55" s="20">
        <v>0.17182561905289612</v>
      </c>
      <c r="U55" s="21">
        <v>0.76550101100487911</v>
      </c>
      <c r="V55" s="22"/>
      <c r="W55" s="51"/>
      <c r="X55" s="14"/>
      <c r="Y55" s="44"/>
      <c r="Z55" s="44"/>
      <c r="AA55" s="44"/>
      <c r="AB55" s="44"/>
    </row>
    <row r="56" spans="1:28" ht="14.25">
      <c r="A56" s="139">
        <v>2014</v>
      </c>
      <c r="B56" s="140"/>
      <c r="C56" s="68">
        <v>2720.9264000000003</v>
      </c>
      <c r="D56" s="76">
        <v>1050.9834000000001</v>
      </c>
      <c r="E56" s="77">
        <v>0.38625940047477947</v>
      </c>
      <c r="F56" s="73">
        <v>103.75279999999999</v>
      </c>
      <c r="G56" s="49">
        <v>3.8131424650075053E-2</v>
      </c>
      <c r="H56" s="101">
        <v>0.28257544930285516</v>
      </c>
      <c r="I56" s="20">
        <v>0.44167534263330327</v>
      </c>
      <c r="J56" s="20">
        <v>7.5631630462330776E-2</v>
      </c>
      <c r="K56" s="20">
        <v>0.11121160792882896</v>
      </c>
      <c r="L56" s="20">
        <v>8.8905969672682092E-2</v>
      </c>
      <c r="M56" s="20"/>
      <c r="N56" s="20"/>
      <c r="O56" s="17">
        <v>0.86359248820548762</v>
      </c>
      <c r="P56" s="20">
        <v>0.13486318483293044</v>
      </c>
      <c r="Q56" s="21">
        <v>1.5443269615819082E-3</v>
      </c>
      <c r="R56" s="17">
        <v>1.8873645387835553E-2</v>
      </c>
      <c r="S56" s="20">
        <v>3.2105829837955194E-2</v>
      </c>
      <c r="T56" s="20">
        <v>0.16276970961066789</v>
      </c>
      <c r="U56" s="21">
        <v>0.78625081516354134</v>
      </c>
      <c r="V56" s="22"/>
      <c r="W56" s="51"/>
      <c r="X56" s="14"/>
      <c r="Y56" s="44"/>
      <c r="Z56" s="44"/>
      <c r="AA56" s="44"/>
      <c r="AB56" s="44"/>
    </row>
    <row r="57" spans="1:28" ht="14.25">
      <c r="A57" s="139" t="s">
        <v>40</v>
      </c>
      <c r="B57" s="140"/>
      <c r="C57" s="102">
        <v>3217.6671000000001</v>
      </c>
      <c r="D57" s="103">
        <v>911.79880000000003</v>
      </c>
      <c r="E57" s="81">
        <v>0.28337263354558961</v>
      </c>
      <c r="F57" s="104">
        <v>111.94290000000001</v>
      </c>
      <c r="G57" s="105">
        <v>3.4790081298341893E-2</v>
      </c>
      <c r="H57" s="106">
        <v>0.2732298813634263</v>
      </c>
      <c r="I57" s="26">
        <v>0.50908482732722726</v>
      </c>
      <c r="J57" s="26">
        <v>5.2722514395600467E-2</v>
      </c>
      <c r="K57" s="26">
        <v>8.9670494502057094E-2</v>
      </c>
      <c r="L57" s="26">
        <v>7.5292282411688879E-2</v>
      </c>
      <c r="M57" s="26"/>
      <c r="N57" s="26"/>
      <c r="O57" s="24">
        <v>0.88811912829639827</v>
      </c>
      <c r="P57" s="26">
        <v>0.11033490692682285</v>
      </c>
      <c r="Q57" s="27">
        <v>1.5459647767788035E-3</v>
      </c>
      <c r="R57" s="24">
        <v>7.2327213321437198E-3</v>
      </c>
      <c r="S57" s="26">
        <v>2.7767231054389382E-2</v>
      </c>
      <c r="T57" s="26">
        <v>0.19358655086442955</v>
      </c>
      <c r="U57" s="27">
        <v>0.77141349674903736</v>
      </c>
      <c r="V57" s="22"/>
      <c r="W57" s="51"/>
      <c r="X57" s="14"/>
      <c r="Y57" s="44"/>
      <c r="Z57" s="44"/>
      <c r="AA57" s="44"/>
      <c r="AB57" s="44"/>
    </row>
    <row r="58" spans="1:28" ht="14.25">
      <c r="A58" s="139">
        <v>2016</v>
      </c>
      <c r="B58" s="140"/>
      <c r="C58" s="102">
        <f>C30</f>
        <v>4633.6657000000005</v>
      </c>
      <c r="D58" s="103">
        <f t="shared" ref="D58:U58" si="0">D30</f>
        <v>2038.7188000000001</v>
      </c>
      <c r="E58" s="81">
        <f t="shared" si="0"/>
        <v>0.43997969037774992</v>
      </c>
      <c r="F58" s="104">
        <f t="shared" si="0"/>
        <v>127.01500000000001</v>
      </c>
      <c r="G58" s="105">
        <f t="shared" si="0"/>
        <v>2.7411343032364203E-2</v>
      </c>
      <c r="H58" s="106"/>
      <c r="I58" s="26">
        <f t="shared" si="0"/>
        <v>0.76530093657813947</v>
      </c>
      <c r="J58" s="26">
        <f t="shared" si="0"/>
        <v>4.4684578777446117E-2</v>
      </c>
      <c r="K58" s="26">
        <f t="shared" si="0"/>
        <v>0.12816712263036154</v>
      </c>
      <c r="L58" s="26">
        <f t="shared" si="0"/>
        <v>6.1160324966904718E-2</v>
      </c>
      <c r="M58" s="26">
        <f t="shared" si="0"/>
        <v>3.4236393013850782E-4</v>
      </c>
      <c r="N58" s="26">
        <f t="shared" si="0"/>
        <v>3.446731170097144E-4</v>
      </c>
      <c r="O58" s="24">
        <f t="shared" si="0"/>
        <v>0.88362049942446219</v>
      </c>
      <c r="P58" s="26">
        <f t="shared" si="0"/>
        <v>0.1148960098696805</v>
      </c>
      <c r="Q58" s="27">
        <f t="shared" si="0"/>
        <v>1.4834907058573518E-3</v>
      </c>
      <c r="R58" s="24">
        <f t="shared" si="0"/>
        <v>6.2500804530865343E-3</v>
      </c>
      <c r="S58" s="26">
        <f t="shared" si="0"/>
        <v>3.8416729246299255E-2</v>
      </c>
      <c r="T58" s="26">
        <f t="shared" si="0"/>
        <v>0.18123659758661256</v>
      </c>
      <c r="U58" s="27">
        <f t="shared" si="0"/>
        <v>0.77409659271400166</v>
      </c>
      <c r="V58" s="22"/>
      <c r="W58" s="51"/>
      <c r="X58" s="14"/>
      <c r="Y58" s="44"/>
      <c r="Z58" s="44"/>
      <c r="AA58" s="44"/>
      <c r="AB58" s="44"/>
    </row>
    <row r="59" spans="1:28" ht="14.25" customHeight="1" thickBot="1">
      <c r="A59" s="137">
        <v>2017</v>
      </c>
      <c r="B59" s="138"/>
      <c r="C59" s="69">
        <f>C44</f>
        <v>486.56209999999999</v>
      </c>
      <c r="D59" s="78">
        <f>D44</f>
        <v>65.126199999999997</v>
      </c>
      <c r="E59" s="96">
        <f>E44</f>
        <v>0.13384971825795722</v>
      </c>
      <c r="F59" s="97">
        <f>F44</f>
        <v>33.316500000000005</v>
      </c>
      <c r="G59" s="54">
        <f>G44</f>
        <v>6.8473274017848917E-2</v>
      </c>
      <c r="H59" s="110"/>
      <c r="I59" s="98">
        <f t="shared" ref="I59:U59" si="1">I44</f>
        <v>0.54785607017069349</v>
      </c>
      <c r="J59" s="98">
        <f t="shared" si="1"/>
        <v>4.3419123684314914E-2</v>
      </c>
      <c r="K59" s="98">
        <f t="shared" si="1"/>
        <v>0.28594191779425487</v>
      </c>
      <c r="L59" s="98">
        <f t="shared" si="1"/>
        <v>0.12065530792472327</v>
      </c>
      <c r="M59" s="118">
        <f t="shared" si="1"/>
        <v>1.083520479708551E-3</v>
      </c>
      <c r="N59" s="118">
        <f t="shared" si="1"/>
        <v>1.0440599463049014E-3</v>
      </c>
      <c r="O59" s="100">
        <f t="shared" si="1"/>
        <v>0.86583110357341853</v>
      </c>
      <c r="P59" s="98">
        <f t="shared" si="1"/>
        <v>0.13327897918888462</v>
      </c>
      <c r="Q59" s="99">
        <f t="shared" si="1"/>
        <v>8.8991723769689423E-4</v>
      </c>
      <c r="R59" s="100">
        <f t="shared" si="1"/>
        <v>3.0771316659067753E-3</v>
      </c>
      <c r="S59" s="98">
        <f t="shared" si="1"/>
        <v>2.3406431160272603E-2</v>
      </c>
      <c r="T59" s="98">
        <f t="shared" si="1"/>
        <v>0.21154537063729068</v>
      </c>
      <c r="U59" s="99">
        <f t="shared" si="1"/>
        <v>0.76197106653652991</v>
      </c>
    </row>
    <row r="60" spans="1:28" s="6" customFormat="1" ht="13.5" thickTop="1">
      <c r="A60" s="6" t="s">
        <v>41</v>
      </c>
      <c r="B60" s="55"/>
    </row>
    <row r="61" spans="1:28" s="6" customFormat="1">
      <c r="B61" s="55"/>
      <c r="V61" s="14"/>
      <c r="W61" s="14"/>
      <c r="X61" s="14"/>
    </row>
    <row r="62" spans="1:28" s="6" customFormat="1">
      <c r="B62" s="55"/>
    </row>
    <row r="63" spans="1:28" s="6" customFormat="1">
      <c r="B63" s="55"/>
    </row>
    <row r="64" spans="1:28" s="6" customFormat="1">
      <c r="B64" s="55"/>
    </row>
    <row r="65" spans="2:2" s="6" customFormat="1">
      <c r="B65" s="55"/>
    </row>
    <row r="66" spans="2:2" s="6" customFormat="1">
      <c r="B66" s="55"/>
    </row>
    <row r="67" spans="2:2" s="6" customFormat="1">
      <c r="B67" s="55"/>
    </row>
    <row r="68" spans="2:2" s="6" customFormat="1">
      <c r="B68" s="55"/>
    </row>
    <row r="69" spans="2:2" s="6" customFormat="1">
      <c r="B69" s="55"/>
    </row>
    <row r="70" spans="2:2" s="6" customFormat="1">
      <c r="B70" s="55"/>
    </row>
    <row r="71" spans="2:2" s="6" customFormat="1">
      <c r="B71" s="55"/>
    </row>
    <row r="72" spans="2:2" s="6" customFormat="1">
      <c r="B72" s="55"/>
    </row>
    <row r="73" spans="2:2" s="6" customFormat="1">
      <c r="B73" s="55"/>
    </row>
    <row r="74" spans="2:2" s="6" customFormat="1">
      <c r="B74" s="55"/>
    </row>
    <row r="75" spans="2:2" s="6" customFormat="1">
      <c r="B75" s="55"/>
    </row>
    <row r="76" spans="2:2" s="6" customFormat="1">
      <c r="B76" s="55"/>
    </row>
    <row r="77" spans="2:2" s="6" customFormat="1">
      <c r="B77" s="55"/>
    </row>
    <row r="78" spans="2:2" s="6" customFormat="1">
      <c r="B78" s="55"/>
    </row>
    <row r="79" spans="2:2" s="6" customFormat="1">
      <c r="B79" s="55"/>
    </row>
    <row r="80" spans="2:2" s="6" customFormat="1">
      <c r="B80" s="55"/>
    </row>
    <row r="81" spans="2:2" s="6" customFormat="1">
      <c r="B81" s="55"/>
    </row>
    <row r="82" spans="2:2" s="6" customFormat="1">
      <c r="B82" s="55"/>
    </row>
    <row r="83" spans="2:2" s="6" customFormat="1">
      <c r="B83" s="55"/>
    </row>
    <row r="84" spans="2:2" s="6" customFormat="1">
      <c r="B84" s="55"/>
    </row>
    <row r="85" spans="2:2" s="6" customFormat="1">
      <c r="B85" s="55"/>
    </row>
    <row r="86" spans="2:2" s="6" customFormat="1">
      <c r="B86" s="55"/>
    </row>
    <row r="87" spans="2:2" s="6" customFormat="1">
      <c r="B87" s="55"/>
    </row>
    <row r="88" spans="2:2" s="6" customFormat="1">
      <c r="B88" s="55"/>
    </row>
    <row r="89" spans="2:2" s="6" customFormat="1">
      <c r="B89" s="55"/>
    </row>
    <row r="90" spans="2:2" s="6" customFormat="1">
      <c r="B90" s="55"/>
    </row>
    <row r="91" spans="2:2" s="6" customFormat="1">
      <c r="B91" s="55"/>
    </row>
    <row r="92" spans="2:2" s="6" customFormat="1">
      <c r="B92" s="55"/>
    </row>
    <row r="93" spans="2:2" s="6" customFormat="1">
      <c r="B93" s="55"/>
    </row>
    <row r="94" spans="2:2" s="6" customFormat="1">
      <c r="B94" s="55"/>
    </row>
    <row r="95" spans="2:2" s="6" customFormat="1">
      <c r="B95" s="55"/>
    </row>
    <row r="96" spans="2:2" s="6" customFormat="1">
      <c r="B96" s="55"/>
    </row>
    <row r="97" spans="2:2" s="6" customFormat="1">
      <c r="B97" s="55"/>
    </row>
    <row r="98" spans="2:2" s="6" customFormat="1">
      <c r="B98" s="55"/>
    </row>
    <row r="99" spans="2:2" s="6" customFormat="1">
      <c r="B99" s="55"/>
    </row>
    <row r="100" spans="2:2" s="6" customFormat="1">
      <c r="B100" s="55"/>
    </row>
    <row r="101" spans="2:2" s="6" customFormat="1">
      <c r="B101" s="55"/>
    </row>
    <row r="102" spans="2:2" s="6" customFormat="1">
      <c r="B102" s="55"/>
    </row>
    <row r="103" spans="2:2" s="6" customFormat="1">
      <c r="B103" s="55"/>
    </row>
    <row r="104" spans="2:2" s="6" customFormat="1">
      <c r="B104" s="55"/>
    </row>
    <row r="105" spans="2:2" s="6" customFormat="1">
      <c r="B105" s="55"/>
    </row>
    <row r="106" spans="2:2" s="6" customFormat="1">
      <c r="B106" s="55"/>
    </row>
    <row r="107" spans="2:2" s="6" customFormat="1">
      <c r="B107" s="55"/>
    </row>
    <row r="108" spans="2:2" s="6" customFormat="1">
      <c r="B108" s="55"/>
    </row>
    <row r="109" spans="2:2" s="6" customFormat="1">
      <c r="B109" s="55"/>
    </row>
    <row r="110" spans="2:2" s="6" customFormat="1">
      <c r="B110" s="55"/>
    </row>
    <row r="111" spans="2:2" s="6" customFormat="1">
      <c r="B111" s="55"/>
    </row>
    <row r="112" spans="2:2" s="6" customFormat="1">
      <c r="B112" s="55"/>
    </row>
    <row r="113" spans="2:2" s="6" customFormat="1">
      <c r="B113" s="55"/>
    </row>
    <row r="114" spans="2:2" s="6" customFormat="1">
      <c r="B114" s="55"/>
    </row>
    <row r="115" spans="2:2" s="6" customFormat="1">
      <c r="B115" s="55"/>
    </row>
    <row r="116" spans="2:2" s="6" customFormat="1">
      <c r="B116" s="55"/>
    </row>
    <row r="117" spans="2:2" s="6" customFormat="1">
      <c r="B117" s="55"/>
    </row>
    <row r="118" spans="2:2" s="6" customFormat="1">
      <c r="B118" s="55"/>
    </row>
    <row r="119" spans="2:2" s="6" customFormat="1">
      <c r="B119" s="55"/>
    </row>
    <row r="120" spans="2:2" s="6" customFormat="1">
      <c r="B120" s="55"/>
    </row>
    <row r="121" spans="2:2" s="6" customFormat="1">
      <c r="B121" s="55"/>
    </row>
    <row r="122" spans="2:2" s="6" customFormat="1">
      <c r="B122" s="55"/>
    </row>
    <row r="123" spans="2:2" s="6" customFormat="1">
      <c r="B123" s="55"/>
    </row>
    <row r="124" spans="2:2" s="6" customFormat="1">
      <c r="B124" s="55"/>
    </row>
    <row r="125" spans="2:2" s="6" customFormat="1">
      <c r="B125" s="55"/>
    </row>
    <row r="126" spans="2:2" s="6" customFormat="1">
      <c r="B126" s="55"/>
    </row>
    <row r="127" spans="2:2" s="6" customFormat="1">
      <c r="B127" s="55"/>
    </row>
    <row r="128" spans="2:2" s="6" customFormat="1">
      <c r="B128" s="55"/>
    </row>
    <row r="129" spans="2:2" s="6" customFormat="1">
      <c r="B129" s="55"/>
    </row>
    <row r="130" spans="2:2" s="6" customFormat="1">
      <c r="B130" s="55"/>
    </row>
    <row r="131" spans="2:2" s="6" customFormat="1">
      <c r="B131" s="55"/>
    </row>
    <row r="132" spans="2:2" s="6" customFormat="1">
      <c r="B132" s="55"/>
    </row>
    <row r="133" spans="2:2" s="6" customFormat="1">
      <c r="B133" s="55"/>
    </row>
    <row r="134" spans="2:2" s="6" customFormat="1">
      <c r="B134" s="55"/>
    </row>
    <row r="135" spans="2:2" s="6" customFormat="1">
      <c r="B135" s="55"/>
    </row>
    <row r="136" spans="2:2" s="6" customFormat="1">
      <c r="B136" s="55"/>
    </row>
    <row r="137" spans="2:2" s="6" customFormat="1">
      <c r="B137" s="55"/>
    </row>
    <row r="138" spans="2:2" s="6" customFormat="1">
      <c r="B138" s="55"/>
    </row>
    <row r="139" spans="2:2" s="6" customFormat="1">
      <c r="B139" s="55"/>
    </row>
    <row r="140" spans="2:2" s="6" customFormat="1">
      <c r="B140" s="55"/>
    </row>
    <row r="141" spans="2:2" s="6" customFormat="1">
      <c r="B141" s="55"/>
    </row>
    <row r="142" spans="2:2" s="6" customFormat="1">
      <c r="B142" s="55"/>
    </row>
    <row r="143" spans="2:2" s="6" customFormat="1">
      <c r="B143" s="55"/>
    </row>
    <row r="144" spans="2:2" s="6" customFormat="1">
      <c r="B144" s="55"/>
    </row>
    <row r="145" spans="2:2" s="6" customFormat="1">
      <c r="B145" s="55"/>
    </row>
    <row r="146" spans="2:2" s="6" customFormat="1">
      <c r="B146" s="55"/>
    </row>
    <row r="147" spans="2:2" s="6" customFormat="1">
      <c r="B147" s="55"/>
    </row>
    <row r="148" spans="2:2" s="6" customFormat="1">
      <c r="B148" s="55"/>
    </row>
    <row r="149" spans="2:2" s="6" customFormat="1">
      <c r="B149" s="55"/>
    </row>
    <row r="150" spans="2:2" s="6" customFormat="1">
      <c r="B150" s="55"/>
    </row>
    <row r="151" spans="2:2" s="6" customFormat="1">
      <c r="B151" s="55"/>
    </row>
    <row r="152" spans="2:2" s="6" customFormat="1">
      <c r="B152" s="55"/>
    </row>
    <row r="153" spans="2:2" s="6" customFormat="1">
      <c r="B153" s="55"/>
    </row>
    <row r="154" spans="2:2" s="6" customFormat="1">
      <c r="B154" s="55"/>
    </row>
    <row r="155" spans="2:2" s="6" customFormat="1">
      <c r="B155" s="55"/>
    </row>
    <row r="156" spans="2:2" s="6" customFormat="1">
      <c r="B156" s="55"/>
    </row>
    <row r="157" spans="2:2" s="6" customFormat="1">
      <c r="B157" s="55"/>
    </row>
    <row r="158" spans="2:2" s="6" customFormat="1">
      <c r="B158" s="55"/>
    </row>
    <row r="159" spans="2:2" s="6" customFormat="1">
      <c r="B159" s="55"/>
    </row>
    <row r="160" spans="2:2" s="6" customFormat="1">
      <c r="B160" s="55"/>
    </row>
    <row r="161" spans="2:2" s="6" customFormat="1">
      <c r="B161" s="55"/>
    </row>
    <row r="162" spans="2:2" s="6" customFormat="1">
      <c r="B162" s="55"/>
    </row>
    <row r="163" spans="2:2" s="6" customFormat="1">
      <c r="B163" s="55"/>
    </row>
    <row r="164" spans="2:2" s="6" customFormat="1">
      <c r="B164" s="55"/>
    </row>
    <row r="165" spans="2:2" s="6" customFormat="1">
      <c r="B165" s="55"/>
    </row>
    <row r="166" spans="2:2" s="6" customFormat="1">
      <c r="B166" s="55"/>
    </row>
    <row r="167" spans="2:2" s="6" customFormat="1">
      <c r="B167" s="55"/>
    </row>
    <row r="168" spans="2:2" s="6" customFormat="1">
      <c r="B168" s="55"/>
    </row>
    <row r="169" spans="2:2" s="6" customFormat="1">
      <c r="B169" s="55"/>
    </row>
    <row r="170" spans="2:2" s="6" customFormat="1">
      <c r="B170" s="55"/>
    </row>
    <row r="171" spans="2:2" s="6" customFormat="1">
      <c r="B171" s="55"/>
    </row>
    <row r="172" spans="2:2" s="6" customFormat="1">
      <c r="B172" s="55"/>
    </row>
    <row r="173" spans="2:2" s="6" customFormat="1">
      <c r="B173" s="55"/>
    </row>
    <row r="174" spans="2:2" s="6" customFormat="1">
      <c r="B174" s="55"/>
    </row>
    <row r="175" spans="2:2" s="6" customFormat="1">
      <c r="B175" s="55"/>
    </row>
    <row r="176" spans="2:2" s="6" customFormat="1">
      <c r="B176" s="55"/>
    </row>
    <row r="177" spans="2:2" s="6" customFormat="1">
      <c r="B177" s="55"/>
    </row>
    <row r="178" spans="2:2" s="6" customFormat="1">
      <c r="B178" s="55"/>
    </row>
    <row r="179" spans="2:2" s="6" customFormat="1">
      <c r="B179" s="55"/>
    </row>
    <row r="180" spans="2:2" s="6" customFormat="1">
      <c r="B180" s="55"/>
    </row>
    <row r="181" spans="2:2" s="6" customFormat="1">
      <c r="B181" s="55"/>
    </row>
    <row r="182" spans="2:2" s="6" customFormat="1">
      <c r="B182" s="55"/>
    </row>
    <row r="183" spans="2:2" s="6" customFormat="1">
      <c r="B183" s="55"/>
    </row>
    <row r="184" spans="2:2" s="6" customFormat="1">
      <c r="B184" s="55"/>
    </row>
    <row r="185" spans="2:2" s="6" customFormat="1">
      <c r="B185" s="55"/>
    </row>
    <row r="186" spans="2:2" s="6" customFormat="1">
      <c r="B186" s="55"/>
    </row>
    <row r="187" spans="2:2" s="6" customFormat="1">
      <c r="B187" s="55"/>
    </row>
    <row r="188" spans="2:2" s="6" customFormat="1">
      <c r="B188" s="55"/>
    </row>
    <row r="189" spans="2:2" s="6" customFormat="1">
      <c r="B189" s="55"/>
    </row>
    <row r="190" spans="2:2" s="6" customFormat="1">
      <c r="B190" s="55"/>
    </row>
    <row r="191" spans="2:2" s="6" customFormat="1">
      <c r="B191" s="55"/>
    </row>
    <row r="192" spans="2:2" s="6" customFormat="1">
      <c r="B192" s="55"/>
    </row>
    <row r="193" spans="2:2" s="6" customFormat="1">
      <c r="B193" s="55"/>
    </row>
    <row r="194" spans="2:2" s="6" customFormat="1">
      <c r="B194" s="55"/>
    </row>
    <row r="195" spans="2:2" s="6" customFormat="1">
      <c r="B195" s="55"/>
    </row>
    <row r="196" spans="2:2" s="6" customFormat="1">
      <c r="B196" s="55"/>
    </row>
    <row r="197" spans="2:2" s="6" customFormat="1">
      <c r="B197" s="55"/>
    </row>
    <row r="198" spans="2:2" s="6" customFormat="1">
      <c r="B198" s="55"/>
    </row>
    <row r="199" spans="2:2" s="6" customFormat="1">
      <c r="B199" s="55"/>
    </row>
    <row r="200" spans="2:2" s="6" customFormat="1">
      <c r="B200" s="55"/>
    </row>
    <row r="201" spans="2:2" s="6" customFormat="1">
      <c r="B201" s="55"/>
    </row>
    <row r="202" spans="2:2" s="6" customFormat="1">
      <c r="B202" s="55"/>
    </row>
    <row r="203" spans="2:2" s="6" customFormat="1">
      <c r="B203" s="55"/>
    </row>
    <row r="204" spans="2:2" s="6" customFormat="1">
      <c r="B204" s="55"/>
    </row>
    <row r="205" spans="2:2" s="6" customFormat="1">
      <c r="B205" s="55"/>
    </row>
    <row r="206" spans="2:2" s="6" customFormat="1">
      <c r="B206" s="55"/>
    </row>
    <row r="207" spans="2:2" s="6" customFormat="1">
      <c r="B207" s="55"/>
    </row>
    <row r="208" spans="2:2" s="6" customFormat="1">
      <c r="B208" s="55"/>
    </row>
    <row r="209" spans="2:2" s="6" customFormat="1">
      <c r="B209" s="55"/>
    </row>
    <row r="210" spans="2:2" s="6" customFormat="1">
      <c r="B210" s="55"/>
    </row>
    <row r="211" spans="2:2" s="6" customFormat="1">
      <c r="B211" s="55"/>
    </row>
    <row r="212" spans="2:2" s="6" customFormat="1">
      <c r="B212" s="55"/>
    </row>
    <row r="213" spans="2:2" s="6" customFormat="1">
      <c r="B213" s="55"/>
    </row>
    <row r="214" spans="2:2" s="6" customFormat="1">
      <c r="B214" s="55"/>
    </row>
    <row r="215" spans="2:2" s="6" customFormat="1">
      <c r="B215" s="55"/>
    </row>
    <row r="216" spans="2:2" s="6" customFormat="1">
      <c r="B216" s="55"/>
    </row>
    <row r="217" spans="2:2" s="6" customFormat="1">
      <c r="B217" s="55"/>
    </row>
    <row r="218" spans="2:2" s="6" customFormat="1">
      <c r="B218" s="55"/>
    </row>
    <row r="219" spans="2:2" s="6" customFormat="1">
      <c r="B219" s="55"/>
    </row>
    <row r="220" spans="2:2" s="6" customFormat="1">
      <c r="B220" s="55"/>
    </row>
    <row r="221" spans="2:2" s="6" customFormat="1">
      <c r="B221" s="55"/>
    </row>
    <row r="222" spans="2:2" s="6" customFormat="1">
      <c r="B222" s="55"/>
    </row>
    <row r="223" spans="2:2" s="6" customFormat="1">
      <c r="B223" s="55"/>
    </row>
    <row r="224" spans="2:2" s="6" customFormat="1">
      <c r="B224" s="55"/>
    </row>
    <row r="225" spans="2:2" s="6" customFormat="1">
      <c r="B225" s="55"/>
    </row>
    <row r="226" spans="2:2" s="6" customFormat="1">
      <c r="B226" s="55"/>
    </row>
    <row r="227" spans="2:2" s="6" customFormat="1">
      <c r="B227" s="55"/>
    </row>
    <row r="228" spans="2:2" s="6" customFormat="1">
      <c r="B228" s="55"/>
    </row>
    <row r="229" spans="2:2" s="6" customFormat="1">
      <c r="B229" s="55"/>
    </row>
    <row r="230" spans="2:2" s="6" customFormat="1">
      <c r="B230" s="55"/>
    </row>
    <row r="231" spans="2:2" s="6" customFormat="1">
      <c r="B231" s="55"/>
    </row>
    <row r="232" spans="2:2" s="6" customFormat="1">
      <c r="B232" s="55"/>
    </row>
    <row r="233" spans="2:2" s="6" customFormat="1">
      <c r="B233" s="55"/>
    </row>
    <row r="234" spans="2:2" s="6" customFormat="1">
      <c r="B234" s="55"/>
    </row>
    <row r="235" spans="2:2" s="6" customFormat="1">
      <c r="B235" s="55"/>
    </row>
    <row r="236" spans="2:2" s="6" customFormat="1">
      <c r="B236" s="55"/>
    </row>
  </sheetData>
  <mergeCells count="62">
    <mergeCell ref="A28:B28"/>
    <mergeCell ref="A29:B29"/>
    <mergeCell ref="A21:B21"/>
    <mergeCell ref="A22:B22"/>
    <mergeCell ref="R2:U2"/>
    <mergeCell ref="A11:B11"/>
    <mergeCell ref="A12:B12"/>
    <mergeCell ref="A15:B15"/>
    <mergeCell ref="A4:B4"/>
    <mergeCell ref="A5:B5"/>
    <mergeCell ref="O2:Q2"/>
    <mergeCell ref="A13:B13"/>
    <mergeCell ref="A14:B14"/>
    <mergeCell ref="A9:B9"/>
    <mergeCell ref="A10:B10"/>
    <mergeCell ref="A23:B23"/>
    <mergeCell ref="A24:B24"/>
    <mergeCell ref="H2:N2"/>
    <mergeCell ref="A16:B16"/>
    <mergeCell ref="A17:G17"/>
    <mergeCell ref="A18:B18"/>
    <mergeCell ref="A19:B19"/>
    <mergeCell ref="A20:B20"/>
    <mergeCell ref="F1:G1"/>
    <mergeCell ref="A2:G2"/>
    <mergeCell ref="A6:B6"/>
    <mergeCell ref="A7:B7"/>
    <mergeCell ref="A8:B8"/>
    <mergeCell ref="A3:B3"/>
    <mergeCell ref="A25:B25"/>
    <mergeCell ref="A26:B26"/>
    <mergeCell ref="A30:B30"/>
    <mergeCell ref="A47:D47"/>
    <mergeCell ref="A54:B54"/>
    <mergeCell ref="A27:B27"/>
    <mergeCell ref="A31:G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R47:U47"/>
    <mergeCell ref="A49:B49"/>
    <mergeCell ref="A50:B50"/>
    <mergeCell ref="A51:B51"/>
    <mergeCell ref="A52:B52"/>
    <mergeCell ref="O47:Q47"/>
    <mergeCell ref="H47:N47"/>
    <mergeCell ref="A41:B41"/>
    <mergeCell ref="A42:B42"/>
    <mergeCell ref="A43:B43"/>
    <mergeCell ref="A44:B44"/>
    <mergeCell ref="A59:B59"/>
    <mergeCell ref="A57:B57"/>
    <mergeCell ref="A55:B55"/>
    <mergeCell ref="A53:B53"/>
    <mergeCell ref="A56:B56"/>
    <mergeCell ref="A58:B58"/>
  </mergeCells>
  <conditionalFormatting sqref="D29:G29 I20:K29 M20:M29 C19:G28">
    <cfRule type="expression" dxfId="29" priority="40" stopIfTrue="1">
      <formula>$C19=0</formula>
    </cfRule>
  </conditionalFormatting>
  <conditionalFormatting sqref="E5:E15 G5:G15 I5:K15">
    <cfRule type="expression" dxfId="28" priority="41" stopIfTrue="1">
      <formula>$C5=0</formula>
    </cfRule>
  </conditionalFormatting>
  <conditionalFormatting sqref="I19:K19">
    <cfRule type="expression" dxfId="27" priority="35" stopIfTrue="1">
      <formula>$C19=0</formula>
    </cfRule>
  </conditionalFormatting>
  <conditionalFormatting sqref="O19:P29">
    <cfRule type="expression" dxfId="26" priority="31" stopIfTrue="1">
      <formula>$C19=0</formula>
    </cfRule>
  </conditionalFormatting>
  <conditionalFormatting sqref="S19:T29">
    <cfRule type="expression" dxfId="25" priority="30" stopIfTrue="1">
      <formula>$C19=0</formula>
    </cfRule>
  </conditionalFormatting>
  <conditionalFormatting sqref="Q20:Q29">
    <cfRule type="expression" dxfId="24" priority="29" stopIfTrue="1">
      <formula>$C20=0</formula>
    </cfRule>
  </conditionalFormatting>
  <conditionalFormatting sqref="Q19">
    <cfRule type="expression" dxfId="23" priority="28" stopIfTrue="1">
      <formula>$C19=0</formula>
    </cfRule>
  </conditionalFormatting>
  <conditionalFormatting sqref="R19:R29">
    <cfRule type="expression" dxfId="22" priority="27" stopIfTrue="1">
      <formula>$C19=0</formula>
    </cfRule>
  </conditionalFormatting>
  <conditionalFormatting sqref="U20:U29">
    <cfRule type="expression" dxfId="21" priority="26" stopIfTrue="1">
      <formula>$C20=0</formula>
    </cfRule>
  </conditionalFormatting>
  <conditionalFormatting sqref="U19">
    <cfRule type="expression" dxfId="20" priority="25" stopIfTrue="1">
      <formula>$C19=0</formula>
    </cfRule>
  </conditionalFormatting>
  <conditionalFormatting sqref="L5:N15">
    <cfRule type="expression" dxfId="19" priority="23" stopIfTrue="1">
      <formula>$C5=0</formula>
    </cfRule>
  </conditionalFormatting>
  <conditionalFormatting sqref="N20:N29">
    <cfRule type="expression" dxfId="18" priority="22" stopIfTrue="1">
      <formula>$C20=0</formula>
    </cfRule>
  </conditionalFormatting>
  <conditionalFormatting sqref="N19">
    <cfRule type="expression" dxfId="17" priority="21" stopIfTrue="1">
      <formula>$C19=0</formula>
    </cfRule>
  </conditionalFormatting>
  <conditionalFormatting sqref="L20:L29">
    <cfRule type="expression" dxfId="16" priority="20" stopIfTrue="1">
      <formula>$C20=0</formula>
    </cfRule>
  </conditionalFormatting>
  <conditionalFormatting sqref="L19">
    <cfRule type="expression" dxfId="15" priority="19" stopIfTrue="1">
      <formula>$C19=0</formula>
    </cfRule>
  </conditionalFormatting>
  <conditionalFormatting sqref="M19">
    <cfRule type="expression" dxfId="14" priority="18" stopIfTrue="1">
      <formula>$C19=0</formula>
    </cfRule>
  </conditionalFormatting>
  <conditionalFormatting sqref="D43:G43 I34:K43 M34:M43 C33:G42">
    <cfRule type="expression" dxfId="13" priority="17" stopIfTrue="1">
      <formula>$C33=0</formula>
    </cfRule>
  </conditionalFormatting>
  <conditionalFormatting sqref="I33:K33">
    <cfRule type="expression" dxfId="12" priority="16" stopIfTrue="1">
      <formula>$C33=0</formula>
    </cfRule>
  </conditionalFormatting>
  <conditionalFormatting sqref="O33:P43">
    <cfRule type="expression" dxfId="11" priority="15" stopIfTrue="1">
      <formula>$C33=0</formula>
    </cfRule>
  </conditionalFormatting>
  <conditionalFormatting sqref="S33:T43">
    <cfRule type="expression" dxfId="10" priority="14" stopIfTrue="1">
      <formula>$C33=0</formula>
    </cfRule>
  </conditionalFormatting>
  <conditionalFormatting sqref="Q34:Q43">
    <cfRule type="expression" dxfId="9" priority="13" stopIfTrue="1">
      <formula>$C34=0</formula>
    </cfRule>
  </conditionalFormatting>
  <conditionalFormatting sqref="Q33">
    <cfRule type="expression" dxfId="8" priority="12" stopIfTrue="1">
      <formula>$C33=0</formula>
    </cfRule>
  </conditionalFormatting>
  <conditionalFormatting sqref="R33:R43">
    <cfRule type="expression" dxfId="7" priority="11" stopIfTrue="1">
      <formula>$C33=0</formula>
    </cfRule>
  </conditionalFormatting>
  <conditionalFormatting sqref="U34:U43">
    <cfRule type="expression" dxfId="6" priority="10" stopIfTrue="1">
      <formula>$C34=0</formula>
    </cfRule>
  </conditionalFormatting>
  <conditionalFormatting sqref="U33">
    <cfRule type="expression" dxfId="5" priority="9" stopIfTrue="1">
      <formula>$C33=0</formula>
    </cfRule>
  </conditionalFormatting>
  <conditionalFormatting sqref="N34:N43">
    <cfRule type="expression" dxfId="4" priority="8" stopIfTrue="1">
      <formula>$C34=0</formula>
    </cfRule>
  </conditionalFormatting>
  <conditionalFormatting sqref="N33">
    <cfRule type="expression" dxfId="3" priority="7" stopIfTrue="1">
      <formula>$C33=0</formula>
    </cfRule>
  </conditionalFormatting>
  <conditionalFormatting sqref="L34:L43">
    <cfRule type="expression" dxfId="2" priority="6" stopIfTrue="1">
      <formula>$C34=0</formula>
    </cfRule>
  </conditionalFormatting>
  <conditionalFormatting sqref="L33">
    <cfRule type="expression" dxfId="1" priority="5" stopIfTrue="1">
      <formula>$C33=0</formula>
    </cfRule>
  </conditionalFormatting>
  <conditionalFormatting sqref="M33">
    <cfRule type="expression" dxfId="0" priority="4" stopIfTrue="1">
      <formula>$C33=0</formula>
    </cfRule>
  </conditionalFormatting>
  <pageMargins left="0.23622047244094491" right="0.23622047244094491" top="0.11811023622047245" bottom="0.11811023622047245" header="0" footer="0"/>
  <pageSetup paperSize="9" scale="70" orientation="landscape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Company>Ministerstwo Finansów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 Kamila</dc:creator>
  <cp:lastModifiedBy>Rybicka Alina</cp:lastModifiedBy>
  <cp:lastPrinted>2015-04-10T09:18:40Z</cp:lastPrinted>
  <dcterms:created xsi:type="dcterms:W3CDTF">2014-06-06T11:14:39Z</dcterms:created>
  <dcterms:modified xsi:type="dcterms:W3CDTF">2017-02-10T13:25:45Z</dcterms:modified>
</cp:coreProperties>
</file>