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120" windowWidth="14850" windowHeight="9690"/>
  </bookViews>
  <sheets>
    <sheet name="PWP" sheetId="1" r:id="rId1"/>
    <sheet name="Pomoc" sheetId="2" r:id="rId2"/>
  </sheets>
  <definedNames>
    <definedName name="_xlnm._FilterDatabase" localSheetId="0" hidden="1">PWP!$AF$30:$AI$30</definedName>
    <definedName name="_xlnm.Print_Area" localSheetId="1">Pomoc!$A$1:$Q$288</definedName>
    <definedName name="_xlnm.Print_Area" localSheetId="0">PWP!$A$1:$Q$250</definedName>
  </definedNames>
  <calcPr calcId="145621"/>
</workbook>
</file>

<file path=xl/calcChain.xml><?xml version="1.0" encoding="utf-8"?>
<calcChain xmlns="http://schemas.openxmlformats.org/spreadsheetml/2006/main">
  <c r="H104" i="1" l="1"/>
  <c r="H101" i="1"/>
  <c r="H98" i="1"/>
  <c r="H95" i="1"/>
  <c r="H92" i="1"/>
  <c r="H89" i="1"/>
  <c r="H82" i="1"/>
  <c r="H79" i="1"/>
  <c r="H76" i="1"/>
  <c r="H73" i="1"/>
  <c r="H70" i="1"/>
  <c r="H67" i="1"/>
  <c r="H64" i="1"/>
  <c r="J107" i="1"/>
  <c r="J85" i="1"/>
  <c r="J115" i="1"/>
  <c r="J118" i="1"/>
  <c r="K85" i="1"/>
  <c r="K107" i="1"/>
  <c r="K115" i="1"/>
  <c r="K118" i="1"/>
  <c r="L85" i="1"/>
  <c r="L118" i="1" s="1"/>
  <c r="L107" i="1"/>
  <c r="L115" i="1"/>
  <c r="M85" i="1"/>
  <c r="M118" i="1" s="1"/>
  <c r="M107" i="1"/>
  <c r="M115" i="1"/>
  <c r="N85" i="1"/>
  <c r="N118" i="1" s="1"/>
  <c r="N107" i="1"/>
  <c r="N115" i="1"/>
  <c r="O85" i="1"/>
  <c r="O118" i="1" s="1"/>
  <c r="O107" i="1"/>
  <c r="O115" i="1"/>
  <c r="P85" i="1"/>
  <c r="P118" i="1" s="1"/>
  <c r="P107" i="1"/>
  <c r="P115" i="1"/>
  <c r="Q85" i="1"/>
  <c r="Q118" i="1" s="1"/>
  <c r="N126" i="1" s="1"/>
  <c r="Q107" i="1"/>
  <c r="Q115" i="1"/>
  <c r="E233" i="2"/>
  <c r="Q131" i="2"/>
  <c r="Q145" i="2"/>
  <c r="Q148" i="2"/>
  <c r="P131" i="2"/>
  <c r="J131" i="2"/>
  <c r="K131" i="2"/>
  <c r="L131" i="2"/>
  <c r="M131" i="2"/>
  <c r="N131" i="2"/>
  <c r="N148" i="2"/>
  <c r="O131" i="2"/>
  <c r="P132" i="2"/>
  <c r="P145" i="2"/>
  <c r="J145" i="2"/>
  <c r="J148" i="2"/>
  <c r="K145" i="2"/>
  <c r="L145" i="2"/>
  <c r="L148" i="2"/>
  <c r="M145" i="2"/>
  <c r="N145" i="2"/>
  <c r="O145" i="2"/>
  <c r="P146" i="2"/>
  <c r="P148" i="2"/>
  <c r="O148" i="2"/>
  <c r="M148" i="2"/>
  <c r="K148" i="2"/>
  <c r="D150" i="2"/>
  <c r="A150" i="2"/>
  <c r="C137" i="2"/>
  <c r="G137" i="2"/>
  <c r="B137" i="2"/>
  <c r="A137" i="2"/>
  <c r="P108" i="1"/>
  <c r="N9" i="1"/>
  <c r="Q106" i="2"/>
  <c r="P106" i="2"/>
  <c r="J106" i="2"/>
  <c r="K106" i="2"/>
  <c r="P110" i="2"/>
  <c r="L106" i="2"/>
  <c r="M106" i="2"/>
  <c r="N106" i="2"/>
  <c r="O106" i="2"/>
  <c r="C124" i="1"/>
  <c r="A120" i="1"/>
  <c r="P116" i="1"/>
  <c r="B111" i="1"/>
  <c r="A111" i="1"/>
  <c r="C111" i="1"/>
  <c r="G111" i="1"/>
  <c r="D29" i="1"/>
  <c r="E197" i="1"/>
  <c r="P10" i="1"/>
  <c r="F11" i="1"/>
  <c r="F10" i="1"/>
  <c r="I154" i="2"/>
  <c r="F154" i="2"/>
  <c r="C154" i="2"/>
  <c r="P149" i="2"/>
  <c r="B150" i="2"/>
  <c r="E156" i="2"/>
  <c r="L154" i="2"/>
  <c r="N156" i="2"/>
  <c r="K156" i="2"/>
  <c r="H156" i="2"/>
  <c r="P87" i="1" l="1"/>
  <c r="L124" i="1"/>
  <c r="F124" i="1"/>
  <c r="E126" i="1"/>
  <c r="K126" i="1"/>
  <c r="H126" i="1"/>
  <c r="P119" i="1"/>
  <c r="B120" i="1" s="1"/>
  <c r="D120" i="1" s="1"/>
  <c r="I124" i="1"/>
</calcChain>
</file>

<file path=xl/comments1.xml><?xml version="1.0" encoding="utf-8"?>
<comments xmlns="http://schemas.openxmlformats.org/spreadsheetml/2006/main">
  <authors>
    <author>gassbury</author>
    <author>Grzegorz Assbury</author>
  </authors>
  <commentList>
    <comment ref="C2" authorId="0">
      <text>
        <r>
          <rPr>
            <sz val="11"/>
            <color indexed="81"/>
            <rFont val="Tahoma"/>
            <family val="2"/>
            <charset val="238"/>
          </rPr>
          <t>Proszę wypełniać jedynie pola bladoniebieskie.</t>
        </r>
      </text>
    </comment>
    <comment ref="A20" authorId="0">
      <text>
        <r>
          <rPr>
            <sz val="11"/>
            <color indexed="81"/>
            <rFont val="Tahoma"/>
            <family val="2"/>
            <charset val="238"/>
          </rPr>
          <t>W streszczeniu powinno znaleźć się wyjaśnienie jak projekt przyczynia się do osiągnięcia wybranego celu oraz zakres działań przewidzianych w projekcie.</t>
        </r>
      </text>
    </comment>
    <comment ref="A61" authorId="0">
      <text>
        <r>
          <rPr>
            <sz val="11"/>
            <color indexed="81"/>
            <rFont val="Tahoma"/>
            <family val="2"/>
            <charset val="238"/>
          </rPr>
          <t>Redagując budżet należy zwracać uwagę na:
- logikę powiązania wydatków z działaniami projektu,
- adekwatność poniesionych nakładów finansowych wobec efektów,
- niezbędność i zasadność kosztów,
- realność i racjonalność przyjętych stawek,
- proporcjonalność kosztów zarządzania wobec pozostałych kosztów,
- poprawność rachunkowa budżetu.
Planując harmonogram proszę uwzględnić:
- spójność harmonogramu z opisem projektu,
- możliwość realizacji działań w zaplanowanym czasie.</t>
        </r>
      </text>
    </comment>
    <comment ref="J62" authorId="0">
      <text>
        <r>
          <rPr>
            <sz val="11"/>
            <color indexed="81"/>
            <rFont val="Tahoma"/>
            <family val="2"/>
            <charset val="238"/>
          </rPr>
          <t>Najwcześniej od momentu zaakceptowania realizacji projektu przez Zespół Międzyresortowy.</t>
        </r>
      </text>
    </comment>
    <comment ref="Q62" authorId="1">
      <text>
        <r>
          <rPr>
            <sz val="11"/>
            <color indexed="81"/>
            <rFont val="Tahoma"/>
            <family val="2"/>
            <charset val="238"/>
          </rPr>
          <t xml:space="preserve">do 30 IV '16
</t>
        </r>
      </text>
    </comment>
    <comment ref="A64" authorId="0">
      <text>
        <r>
          <rPr>
            <sz val="11"/>
            <color indexed="81"/>
            <rFont val="Tahoma"/>
            <charset val="1"/>
          </rPr>
          <t>Koszty personelu przydzielonego do projektu, zawierające faktyczne wynagrodzenia, składki na ubezpieczenie społeczne i inne koszty ustawowe wchodzące w skład wynagrodzenia, pod warunkiem, że są one zgodne ze standardowymi zasadami ustalania wynagrodzeń przez beneficjenta i partnera projektu. 
Odpowiednie koszty wynagrodzeń personelu administracji krajowej są kwalifikowalne w zakresie, w którym odnoszą się do kosztów działań, które nie byłyby przeprowadzone, gdyby nie podjęto się wdrażania danego projektu.
W przypadku projektów wdrażanych przez organizacje pozarządowe lub partnerów społecznych wkład rzeczowy w postaci wolontariatu może stanowić do 50% współfinansowania wymaganego dla projektu w ramach programu.</t>
        </r>
      </text>
    </comment>
    <comment ref="A67" authorId="0">
      <text>
        <r>
          <rPr>
            <sz val="11"/>
            <color indexed="81"/>
            <rFont val="Tahoma"/>
            <charset val="1"/>
          </rPr>
          <t>Koszty podróży i diety dla personelu uczestniczącego w projekcie pod warunkiem, że są one zgodne ze zwyczajowymi praktykami beneficjenta i partnera projektu oraz nie przekraczają określonych stawek krajowych.</t>
        </r>
      </text>
    </comment>
    <comment ref="A70" authorId="0">
      <text>
        <r>
          <rPr>
            <sz val="11"/>
            <color indexed="81"/>
            <rFont val="Tahoma"/>
            <charset val="1"/>
          </rPr>
          <t>Koszt nowego lub używanego sprzętu pod warunkiem, że jest on amortyzowany zgodnie z ogólnie przyjętymi zasadami rachunkowości obowiązującymi beneficjenta i zasadami ogólnie przyjętymi dla przedmiotów tego samego rodzaju. 
Tylko ta część amortyzacji, która odpowiada okresowi trwania projektu oraz rzeczywistemu zużyciu do celów projektu może być brana pod uwagę, z wyjątkiem przypadków, gdy charakter i/lub kontekst jego użycia uzasadnia inne traktowanie. 
Zastosowanie takich wyjątków regulowane jest w umowie w sprawie programu.</t>
        </r>
      </text>
    </comment>
    <comment ref="A73" authorId="0">
      <text>
        <r>
          <rPr>
            <sz val="11"/>
            <color indexed="81"/>
            <rFont val="Tahoma"/>
            <family val="2"/>
            <charset val="238"/>
          </rPr>
          <t>Z</t>
        </r>
        <r>
          <rPr>
            <sz val="11"/>
            <color indexed="81"/>
            <rFont val="Tahoma"/>
            <charset val="1"/>
          </rPr>
          <t>akup gruntów i nieruchomości na warunkach określonych w art. 7.5 Regulacji.</t>
        </r>
      </text>
    </comment>
    <comment ref="A76" authorId="0">
      <text>
        <r>
          <rPr>
            <sz val="11"/>
            <color indexed="81"/>
            <rFont val="Tahoma"/>
            <charset val="1"/>
          </rPr>
          <t>Koszty materiałów eksploatacyjnych i dostaw, pod warunkiem, że są one możliwe do
zidentyfikowania i przypisane do projektu.</t>
        </r>
      </text>
    </comment>
    <comment ref="A79" authorId="0">
      <text>
        <r>
          <rPr>
            <sz val="11"/>
            <color indexed="81"/>
            <rFont val="Tahoma"/>
            <charset val="1"/>
          </rPr>
          <t>Koszty wynikające z innych umów zawartych przez beneficjenta w celu wdrożenia projektu, pod warunkiem, że ich zawarcie jest zgodne z obowiązującymi przepisami dotyczącymi zamówień publicznych.</t>
        </r>
      </text>
    </comment>
    <comment ref="A82" authorId="0">
      <text>
        <r>
          <rPr>
            <sz val="11"/>
            <color indexed="81"/>
            <rFont val="Tahoma"/>
            <charset val="1"/>
          </rPr>
          <t>Koszty wynikające bezpośrednio z wymogów nałożonych umową w sprawie projektu dla każdego projektu (np. rozpowszechnianie informacji, ewaluacja danego działania, audyty, tłumaczenia, kopiowanie), w tym koszty wszelkich usług finansowych (zwłaszcza koszty gwarancji finansowych).</t>
        </r>
      </text>
    </comment>
    <comment ref="Q86" authorId="0">
      <text>
        <r>
          <rPr>
            <sz val="11"/>
            <color indexed="81"/>
            <rFont val="Tahoma"/>
            <family val="2"/>
            <charset val="238"/>
          </rPr>
          <t>Podwykonawstwo dotyczy tych zadań, które beneficjent zleca na zewnątrz.
Nie ustalono limitu dopuszczalnego podwykonawstwa.</t>
        </r>
      </text>
    </comment>
    <comment ref="A88" authorId="0">
      <text>
        <r>
          <rPr>
            <sz val="11"/>
            <color indexed="81"/>
            <rFont val="Tahoma"/>
            <family val="2"/>
            <charset val="238"/>
          </rPr>
          <t>Negatywna ocena działań zaproponowanych przez Wnioskodawcę w ramach FWD nie jest równoznaczna z negatywną oceną działań projektowych i nie powoduje  odrzucenia projektu na etapie oceny merytorycznej. Nie przyznanie dofinansowania na działania projektowe jest równoznaczne z negatywną decyzją w odniesieniu do zaproponowanych działań w ramach FWD.
Kwota dofinansowania w ramach FWD nie może przekroczyć równowartości 10 000 EUR. (Koszty całkowite mogą być dowolnie wysokie, acz racjonalne.)</t>
        </r>
      </text>
    </comment>
    <comment ref="A89" authorId="0">
      <text>
        <r>
          <rPr>
            <sz val="11"/>
            <color indexed="81"/>
            <rFont val="Tahoma"/>
            <charset val="1"/>
          </rPr>
          <t>opłaty i koszty podróży (w tym diety) związane z udziałem w konferencjach, seminariach, kursach, spotkaniach i 
warsztatach</t>
        </r>
      </text>
    </comment>
    <comment ref="A92" authorId="0">
      <text>
        <r>
          <rPr>
            <sz val="11"/>
            <color indexed="81"/>
            <rFont val="Tahoma"/>
            <charset val="1"/>
          </rPr>
          <t>koszty podróży (w tym diety) w ramach wizyt studyjnych</t>
        </r>
      </text>
    </comment>
    <comment ref="A95" authorId="0">
      <text>
        <r>
          <rPr>
            <sz val="11"/>
            <color indexed="81"/>
            <rFont val="Tahoma"/>
            <charset val="1"/>
          </rPr>
          <t>koszty podróży (w tym diety) i wynagrodzenia za wizyty ekspertów</t>
        </r>
      </text>
    </comment>
    <comment ref="A98" authorId="0">
      <text>
        <r>
          <rPr>
            <sz val="11"/>
            <color indexed="81"/>
            <rFont val="Tahoma"/>
            <family val="2"/>
            <charset val="238"/>
          </rPr>
          <t>koszty konferencji, seminariów, kursów, spotkań i warsztatów</t>
        </r>
      </text>
    </comment>
    <comment ref="A101" authorId="0">
      <text>
        <r>
          <rPr>
            <sz val="11"/>
            <color indexed="81"/>
            <rFont val="Tahoma"/>
            <charset val="1"/>
          </rPr>
          <t>działania informacyjno-promocyjne</t>
        </r>
      </text>
    </comment>
    <comment ref="A104" authorId="0">
      <text>
        <r>
          <rPr>
            <sz val="11"/>
            <color indexed="81"/>
            <rFont val="Tahoma"/>
            <charset val="1"/>
          </rPr>
          <t>opłaty za doradztwo zewnętrzne</t>
        </r>
      </text>
    </comment>
    <comment ref="A139" authorId="0">
      <text>
        <r>
          <rPr>
            <sz val="11"/>
            <color indexed="81"/>
            <rFont val="Tahoma"/>
            <family val="2"/>
            <charset val="238"/>
          </rPr>
          <t xml:space="preserve">Proszę opisać zdolność instytucjonalną wnioskodawcy (i parterna):
- doświadczenie w realizacji projektów finansowanych z funduszy krajowych i europejskich w okresie ostatnich trzech lat,
- potencjał kadrowy w odniesieniu do projektu,
- zaplecze lokalowe, sprzętowe, finansowe.
Proszę opisać koszty, które będą ponoszone przez partnera podkreślając adekwalność działań realizowanych przez partnera.
</t>
        </r>
      </text>
    </comment>
    <comment ref="A148" authorId="0">
      <text>
        <r>
          <rPr>
            <sz val="11"/>
            <color indexed="81"/>
            <rFont val="Tahoma"/>
            <family val="2"/>
            <charset val="238"/>
          </rPr>
          <t>Proszę opisać projekt, przedstawiając: 
- uzasadnienie konieczności jego podjęcia (wpływ na grupy docelowe i otoczenie), 
- wpływ na cele Programu Operacyjnego,
- wpływ i powiązanie z krajowymi i unijnymi strategiami,
- uzasadnienie doboru grup docelowych,
- zaplanowane działania,
- gotowość do podjęcia projektu,
- efekt mnożnikowy i długofalowy wpływ działań.</t>
        </r>
      </text>
    </comment>
    <comment ref="A190" authorId="0">
      <text>
        <r>
          <rPr>
            <sz val="11"/>
            <color indexed="81"/>
            <rFont val="Tahoma"/>
            <family val="2"/>
            <charset val="238"/>
          </rPr>
          <t>Proszę zwrócić uwagę na:
- adekwatność doboru wskaźników do przedstawionych działań i planowanych rezultatów,
- mierzalność wskaźników,
- metody weryfikacji i monitorowania wskaźników.</t>
        </r>
        <r>
          <rPr>
            <sz val="11"/>
            <color indexed="81"/>
            <rFont val="Tahoma"/>
            <charset val="238"/>
          </rPr>
          <t xml:space="preserve">
</t>
        </r>
      </text>
    </comment>
    <comment ref="A192" authorId="0">
      <text>
        <r>
          <rPr>
            <sz val="11"/>
            <color indexed="81"/>
            <rFont val="Tahoma"/>
            <family val="2"/>
            <charset val="238"/>
          </rPr>
          <t>Proszę wybrać jeden z rezultatów z listy rozwijanej.</t>
        </r>
      </text>
    </comment>
    <comment ref="A193" authorId="0">
      <text>
        <r>
          <rPr>
            <sz val="11"/>
            <color indexed="81"/>
            <rFont val="Tahoma"/>
            <family val="2"/>
            <charset val="238"/>
          </rPr>
          <t>W przypadku gdy projekt realizuje więcej niż jeden rezultat programu wybrany powyżej, pozostałe należy wprowadzić ręcznie.</t>
        </r>
      </text>
    </comment>
    <comment ref="A197" authorId="0">
      <text>
        <r>
          <rPr>
            <sz val="11"/>
            <color indexed="81"/>
            <rFont val="Tahoma"/>
            <family val="2"/>
            <charset val="238"/>
          </rPr>
          <t>Proszę wybrać jeden z produktów z listy rozwijanej.</t>
        </r>
      </text>
    </comment>
    <comment ref="A199" authorId="0">
      <text>
        <r>
          <rPr>
            <sz val="11"/>
            <color indexed="81"/>
            <rFont val="Tahoma"/>
            <family val="2"/>
            <charset val="238"/>
          </rPr>
          <t>Proszę wybrać jeden z produktów z listy rozwijanej.</t>
        </r>
      </text>
    </comment>
    <comment ref="A205" authorId="0">
      <text>
        <r>
          <rPr>
            <sz val="11"/>
            <color indexed="81"/>
            <rFont val="Tahoma"/>
            <family val="2"/>
            <charset val="238"/>
          </rPr>
          <t>Proszę zwrócić uwagę na:
- trafność identyfikacji czynników ryryzka i szacunku prawdopodobieństwa wystąpienia oraz oddziaływania,
- adekwatność zaproponowanych środków minimalizacji ryzyka.</t>
        </r>
      </text>
    </comment>
    <comment ref="A214" authorId="0">
      <text>
        <r>
          <rPr>
            <sz val="11"/>
            <color indexed="81"/>
            <rFont val="Tahoma"/>
            <family val="2"/>
            <charset val="238"/>
          </rPr>
          <t>Proszę przedstawić metodę zarządzania projektem, opisać zespół osób zarządzających cyklem zarządczym.</t>
        </r>
      </text>
    </comment>
    <comment ref="A224" authorId="0">
      <text>
        <r>
          <rPr>
            <sz val="11"/>
            <color indexed="81"/>
            <rFont val="Tahoma"/>
            <family val="2"/>
            <charset val="238"/>
          </rPr>
          <t>Proszę przedstawić informację o działaniach informacyjnych i promocyjnych, z uwzględnieniem:
- adekwatności i różnorodności  zaproponowanych działań wobec charakteru projektu,
- trafność doboru adresatów działań,
- zasięg działań promocyjnych,
- zgodność zaproponowanych działań z wytycznymi BMF.</t>
        </r>
      </text>
    </comment>
    <comment ref="A241" authorId="0">
      <text>
        <r>
          <rPr>
            <sz val="11"/>
            <color indexed="81"/>
            <rFont val="Tahoma"/>
            <family val="2"/>
            <charset val="238"/>
          </rPr>
          <t>Dla jednostek sektora finansów publicznych - oświadczenie o wystąpieniu o zabezpieczenie środków w budżecie państwa.</t>
        </r>
      </text>
    </comment>
    <comment ref="A243" authorId="0">
      <text>
        <r>
          <rPr>
            <sz val="11"/>
            <color indexed="81"/>
            <rFont val="Tahoma"/>
            <family val="2"/>
            <charset val="238"/>
          </rPr>
          <t>Proszę wykazać załączniki nieobowiązkowe dołączone do wniosku.</t>
        </r>
      </text>
    </comment>
  </commentList>
</comments>
</file>

<file path=xl/comments2.xml><?xml version="1.0" encoding="utf-8"?>
<comments xmlns="http://schemas.openxmlformats.org/spreadsheetml/2006/main">
  <authors>
    <author>gassbury</author>
    <author>Grzegorz Assbury</author>
  </authors>
  <commentList>
    <comment ref="C9" authorId="0">
      <text>
        <r>
          <rPr>
            <sz val="11"/>
            <color indexed="81"/>
            <rFont val="Tahoma"/>
            <family val="2"/>
            <charset val="238"/>
          </rPr>
          <t>Proszę wypełniać jedynie pola bladoniebieskie.</t>
        </r>
      </text>
    </comment>
    <comment ref="A80" authorId="0">
      <text>
        <r>
          <rPr>
            <sz val="11"/>
            <color indexed="81"/>
            <rFont val="Tahoma"/>
            <family val="2"/>
            <charset val="238"/>
          </rPr>
          <t>Redagując budżet należy zwracać uwagę na:
- logikę powiązania wydatków z działaniami projektu,
- adekwatność poniesionych nakładów finansowych wobec efektów,
- niezbędność i zasadność kosztów,
- realność i racjonalność przyjętych stawek,
- proporcjonalność kosztów zarządzania wobec pozostałych kosztów,
- poprawność rachunkowa budżetu.
Planując harmonogram proszę uwzględnić:
- spójność harmonogramu z opisem projektu,
- możliwość realizacji działań w zaplanowanym czasie.</t>
        </r>
      </text>
    </comment>
    <comment ref="J81" authorId="0">
      <text>
        <r>
          <rPr>
            <sz val="11"/>
            <color indexed="81"/>
            <rFont val="Tahoma"/>
            <family val="2"/>
            <charset val="238"/>
          </rPr>
          <t>Najwcześniej od momentu zaakceptowania realizacji projektu przez Zespół Międzyresortowy.</t>
        </r>
      </text>
    </comment>
    <comment ref="Q81" authorId="1">
      <text>
        <r>
          <rPr>
            <sz val="11"/>
            <color indexed="81"/>
            <rFont val="Tahoma"/>
            <family val="2"/>
            <charset val="238"/>
          </rPr>
          <t xml:space="preserve">do 30 IV '16
</t>
        </r>
      </text>
    </comment>
    <comment ref="A83" authorId="0">
      <text>
        <r>
          <rPr>
            <sz val="11"/>
            <color indexed="81"/>
            <rFont val="Tahoma"/>
            <charset val="1"/>
          </rPr>
          <t>Koszty personelu przydzielonego do projektu, zawierające faktyczne wynagrodzenia, składki na ubezpieczenie społeczne i inne koszty ustawowe wchodzące w skład wynagrodzenia, pod warunkiem, że są one zgodne ze standardowymi zasadami ustalania wynagrodzeń przez beneficjenta i partnera projektu. 
Odpowiednie koszty wynagrodzeń personelu administracji krajowej są kwalifikowalne w zakresie, w którym odnoszą się do kosztów działań, które nie byłyby przeprowadzone, gdyby nie podjęto się wdrażania danego projektu.
W przypadku projektów wdrażanych przez organizacje pozarządowe lub partnerów społecznych wkład rzeczowy w postaci wolontariatu może stanowić do 50% współfinansowania wymaganego dla projektu w ramach programu.</t>
        </r>
      </text>
    </comment>
    <comment ref="A88" authorId="0">
      <text>
        <r>
          <rPr>
            <sz val="11"/>
            <color indexed="81"/>
            <rFont val="Tahoma"/>
            <charset val="1"/>
          </rPr>
          <t>Koszty podróży i diety dla personelu uczestniczącego w projekcie pod warunkiem, że są one zgodne ze zwyczajowymi praktykami beneficjenta i partnera projektu oraz nie przekraczają określonych stawek krajowych.</t>
        </r>
      </text>
    </comment>
    <comment ref="A91" authorId="0">
      <text>
        <r>
          <rPr>
            <sz val="11"/>
            <color indexed="81"/>
            <rFont val="Tahoma"/>
            <charset val="1"/>
          </rPr>
          <t>Koszt nowego lub używanego sprzętu pod warunkiem, że jest on amortyzowany zgodnie z ogólnie przyjętymi zasadami rachunkowości obowiązującymi beneficjenta i zasadami ogólnie przyjętymi dla przedmiotów tego samego rodzaju. 
Tylko ta część amortyzacji, która odpowiada okresowi trwania projektu oraz rzeczywistemu zużyciu do celów projektu może być brana pod uwagę, z wyjątkiem przypadków, gdy charakter i/lub kontekst jego użycia uzasadnia inne traktowanie. 
Zastosowanie takich wyjątków regulowane jest w umowie w sprawie programu.</t>
        </r>
      </text>
    </comment>
    <comment ref="A94" authorId="0">
      <text>
        <r>
          <rPr>
            <sz val="11"/>
            <color indexed="81"/>
            <rFont val="Tahoma"/>
            <family val="2"/>
            <charset val="238"/>
          </rPr>
          <t>Z</t>
        </r>
        <r>
          <rPr>
            <sz val="11"/>
            <color indexed="81"/>
            <rFont val="Tahoma"/>
            <charset val="1"/>
          </rPr>
          <t>akup gruntów i nieruchomości na warunkach określonych w art. 7.5 Regulacji.</t>
        </r>
      </text>
    </comment>
    <comment ref="A97" authorId="0">
      <text>
        <r>
          <rPr>
            <sz val="11"/>
            <color indexed="81"/>
            <rFont val="Tahoma"/>
            <charset val="1"/>
          </rPr>
          <t>Koszty materiałów eksploatacyjnych i dostaw, pod warunkiem, że są one możliwe do
zidentyfikowania i przypisane do projektu.</t>
        </r>
      </text>
    </comment>
    <comment ref="A100" authorId="0">
      <text>
        <r>
          <rPr>
            <sz val="11"/>
            <color indexed="81"/>
            <rFont val="Tahoma"/>
            <charset val="1"/>
          </rPr>
          <t>Koszty wynikające z innych umów zawartych przez beneficjenta w celu wdrożenia projektu, pod warunkiem, że ich zawarcie jest zgodne z obowiązującymi przepisami dotyczącymi zamówień publicznych.</t>
        </r>
      </text>
    </comment>
    <comment ref="A103" authorId="0">
      <text>
        <r>
          <rPr>
            <sz val="11"/>
            <color indexed="81"/>
            <rFont val="Tahoma"/>
            <charset val="1"/>
          </rPr>
          <t>Koszty wynikające bezpośrednio z wymogów nałożonych umową w sprawie projektu dla każdego projektu (np. rozpowszechnianie informacji, ewaluacja danego działania, audyty, tłumaczenia, kopiowanie), w tym koszty wszelkich usług finansowych (zwłaszcza koszty gwarancji finansowych).</t>
        </r>
      </text>
    </comment>
    <comment ref="Q109" authorId="0">
      <text>
        <r>
          <rPr>
            <sz val="11"/>
            <color indexed="81"/>
            <rFont val="Tahoma"/>
            <family val="2"/>
            <charset val="238"/>
          </rPr>
          <t>Podwykonawstwo dotyczy tych zadań, które beneficjent zleca na zewnątrz.
Nie ustalono limitu dopuszczalnego podwykonawstwa.</t>
        </r>
      </text>
    </comment>
    <comment ref="A112" authorId="0">
      <text>
        <r>
          <rPr>
            <sz val="11"/>
            <color indexed="81"/>
            <rFont val="Tahoma"/>
            <family val="2"/>
            <charset val="238"/>
          </rPr>
          <t>Negatywna ocena działań zaproponowanych przez Wnioskodawcę w ramach FWD nie jest równoznaczna z negatywną oceną działań projektowych i nie powoduje  odrzucenia projektu na etapie oceny merytorycznej. Nie przyznanie dofinansowania na działania projektowe jest równoznaczne z negatywną decyzją w odniesieniu do zaproponowanych działań w ramach FWD.
Kwota dofinansowania w ramach FWD nie może przekroczyć równowartości 10 000 EUR. (Koszty całkowite mogą być dowolnie wysokie, acz racjonalne.)</t>
        </r>
      </text>
    </comment>
    <comment ref="A113" authorId="0">
      <text>
        <r>
          <rPr>
            <sz val="11"/>
            <color indexed="81"/>
            <rFont val="Tahoma"/>
            <charset val="1"/>
          </rPr>
          <t>opłaty i koszty podróży (w tym diety) związane z udziałem w konferencjach, seminariach, kursach, spotkaniach i 
warsztatach</t>
        </r>
      </text>
    </comment>
    <comment ref="A116" authorId="0">
      <text>
        <r>
          <rPr>
            <sz val="11"/>
            <color indexed="81"/>
            <rFont val="Tahoma"/>
            <charset val="1"/>
          </rPr>
          <t>koszty podróży (w tym diety) w ramach wizyt studyjnych</t>
        </r>
      </text>
    </comment>
    <comment ref="A119" authorId="0">
      <text>
        <r>
          <rPr>
            <sz val="11"/>
            <color indexed="81"/>
            <rFont val="Tahoma"/>
            <charset val="1"/>
          </rPr>
          <t>koszty podróży (w tym diety) i wynagrodzenia za wizyty ekspertów</t>
        </r>
      </text>
    </comment>
    <comment ref="A122" authorId="0">
      <text>
        <r>
          <rPr>
            <sz val="11"/>
            <color indexed="81"/>
            <rFont val="Tahoma"/>
            <family val="2"/>
            <charset val="238"/>
          </rPr>
          <t>koszty konferencji, seminariów, kursów, spotkań i warsztatów</t>
        </r>
      </text>
    </comment>
    <comment ref="A125" authorId="0">
      <text>
        <r>
          <rPr>
            <sz val="11"/>
            <color indexed="81"/>
            <rFont val="Tahoma"/>
            <charset val="1"/>
          </rPr>
          <t>działania informacyjno-promocyjne</t>
        </r>
      </text>
    </comment>
    <comment ref="A128" authorId="0">
      <text>
        <r>
          <rPr>
            <sz val="11"/>
            <color indexed="81"/>
            <rFont val="Tahoma"/>
            <charset val="1"/>
          </rPr>
          <t>opłaty za doradztwo zewnętrzne</t>
        </r>
      </text>
    </comment>
    <comment ref="A171" authorId="0">
      <text>
        <r>
          <rPr>
            <sz val="11"/>
            <color indexed="81"/>
            <rFont val="Tahoma"/>
            <family val="2"/>
            <charset val="238"/>
          </rPr>
          <t xml:space="preserve">Proszę opisać zdolność instytucjonalną wnioskodawcy (i partnera):
- doświadczenie w realizacji projektów finansowanych z funduszy krajowych i europejskich w okresie ostatnich trzech lat,
- potencjał kadrowy w odniesieniu do projektu,
- zaplecze lokalowe, sprzętowe, finansowe.
Proszę opisać koszty, które będą ponoszone przez partnera podkreślając adekwatność działań realizowanych przez partnera.
</t>
        </r>
      </text>
    </comment>
    <comment ref="A181" authorId="0">
      <text>
        <r>
          <rPr>
            <sz val="11"/>
            <color indexed="81"/>
            <rFont val="Tahoma"/>
            <family val="2"/>
            <charset val="238"/>
          </rPr>
          <t>Proszę opisać projekt, przedstawiając: 
- uzasadnienie konieczności jego podjęcia (wpływ na grupy docelowe i otoczenie), 
- wpływ na cele Programu Operacyjnego,
- wpływ i powiązanie z krajowymi i unijnymi strategiami,
- uzasadnienie doboru grup docelowych,
- zaplanowane działania,
- gotowość do podjęcia projektu,
- efekt mnożnikowy i długofalowy wpływ działań.</t>
        </r>
      </text>
    </comment>
    <comment ref="A227" authorId="0">
      <text>
        <r>
          <rPr>
            <sz val="11"/>
            <color indexed="81"/>
            <rFont val="Tahoma"/>
            <family val="2"/>
            <charset val="238"/>
          </rPr>
          <t>Proszę zwrócić uwagę na:
- adekwatność doboru wskaźników do przedstawionych działań i planowanych rezultatów,
- mierzalność wskaźników,
- metody weryfikacji i monitorowania wskaźników.</t>
        </r>
        <r>
          <rPr>
            <sz val="11"/>
            <color indexed="81"/>
            <rFont val="Tahoma"/>
            <charset val="238"/>
          </rPr>
          <t xml:space="preserve">
</t>
        </r>
      </text>
    </comment>
    <comment ref="A229" authorId="0">
      <text>
        <r>
          <rPr>
            <sz val="11"/>
            <color indexed="81"/>
            <rFont val="Tahoma"/>
            <family val="2"/>
            <charset val="238"/>
          </rPr>
          <t>Proszę wybrać jeden z rezultatów z listy rozwijanej.</t>
        </r>
      </text>
    </comment>
    <comment ref="A230" authorId="0">
      <text>
        <r>
          <rPr>
            <sz val="11"/>
            <color indexed="81"/>
            <rFont val="Tahoma"/>
            <family val="2"/>
            <charset val="238"/>
          </rPr>
          <t>W przypadku gdy projekt realizuje więcej niż jeden rezultat programu wybrany powyżej, pozostałe należy wprowadzić ręcznie.</t>
        </r>
      </text>
    </comment>
    <comment ref="A233" authorId="0">
      <text>
        <r>
          <rPr>
            <sz val="11"/>
            <color indexed="81"/>
            <rFont val="Tahoma"/>
            <family val="2"/>
            <charset val="238"/>
          </rPr>
          <t>Proszę wybrać jeden z produktów z listy rozwijanej.</t>
        </r>
      </text>
    </comment>
    <comment ref="A238" authorId="0">
      <text>
        <r>
          <rPr>
            <sz val="11"/>
            <color indexed="81"/>
            <rFont val="Tahoma"/>
            <family val="2"/>
            <charset val="238"/>
          </rPr>
          <t>Proszę zwrócić uwagę na:
- trafność identyfikacji czynników ryzyka i szacunku prawdopodobieństwa wystąpienia oraz oddziaływania,
- adekwatność zaproponowanych środków minimalizacji ryzyka.</t>
        </r>
      </text>
    </comment>
    <comment ref="A247" authorId="0">
      <text>
        <r>
          <rPr>
            <sz val="11"/>
            <color indexed="81"/>
            <rFont val="Tahoma"/>
            <family val="2"/>
            <charset val="238"/>
          </rPr>
          <t>Proszę przedstawić metodę zarządzania projektem, opisać zespół osób zarządzających cyklem zarządczym.</t>
        </r>
      </text>
    </comment>
    <comment ref="A258" authorId="0">
      <text>
        <r>
          <rPr>
            <sz val="11"/>
            <color indexed="81"/>
            <rFont val="Tahoma"/>
            <family val="2"/>
            <charset val="238"/>
          </rPr>
          <t>Proszę przedstawić informację o działaniach informacyjnych i promocyjnych, z uwzględnieniem:
- adekwatności i różnorodności  zaproponowanych działań wobec charakteru projektu,
- trafność doboru adresatów działań,
- zasięg działań promocyjnych,
- zgodność zaproponowanych działań z wytycznymi BMF.</t>
        </r>
      </text>
    </comment>
    <comment ref="A276" authorId="0">
      <text>
        <r>
          <rPr>
            <sz val="11"/>
            <color indexed="81"/>
            <rFont val="Tahoma"/>
            <family val="2"/>
            <charset val="238"/>
          </rPr>
          <t>Dla jednostek sektora finansów publicznych - oświadczenie o wystąpieniu o zabezpieczenie środków w budżecie państwa.</t>
        </r>
      </text>
    </comment>
    <comment ref="A281" authorId="0">
      <text>
        <r>
          <rPr>
            <sz val="11"/>
            <color indexed="81"/>
            <rFont val="Tahoma"/>
            <family val="2"/>
            <charset val="238"/>
          </rPr>
          <t>Proszę wykazać załączniki nieobowiązkowe dołączone do wniosku.</t>
        </r>
      </text>
    </comment>
  </commentList>
</comments>
</file>

<file path=xl/sharedStrings.xml><?xml version="1.0" encoding="utf-8"?>
<sst xmlns="http://schemas.openxmlformats.org/spreadsheetml/2006/main" count="442" uniqueCount="281">
  <si>
    <t>Zwiększenie bezpieczeństwa i zdolności operacyjnych Służby Celnej w walce z przestępczością transgraniczną 
i zorganizowanymi grupami przestępczymi.</t>
  </si>
  <si>
    <t xml:space="preserve"> - Umowa z wykonawcą.
 - Dokumenty finansowo księgowe.
 - Listy obecności.
 - Ankiety uczestników.
 - Wydane zaświadczenia.</t>
  </si>
  <si>
    <t xml:space="preserve"> - Umowa z wykonawcą.
 - Dokumenty finansowo księgowe.
 - Listy obecności.
 - Ankiety uczestników.
 - Wydane certyfikaty.</t>
  </si>
  <si>
    <t>Norweski Dyrektoriat do spraw Ceł i Akcyzy</t>
  </si>
  <si>
    <t>Monitoring uwarunkowań prawnych mających wpływ na realizację projektu. Dostosowanie opisu przedmiotu zamówienia do obowiązujących przepisów oraz współpraca z kierownictwem resortu i Departamentem Prawnym MF w celu zapewnienia zgodności i celowości działań z obowiązującym prawem i założeniami strategicznymi Służby Celnej.</t>
  </si>
  <si>
    <t xml:space="preserve">Projekt skierowany jest do izb celnych z wszystkich województw toteż działania promocyjne realizowane przez Ministerstwo Finansów będą prowadzone na poziomie krajowym.
Grupami docelowymi tych działań są podróżni wkraczający i poruszający się po strefie Schengen, funkcjonariusze celni, pracownicy służb i administracji współpracujących jak również ogół społeczeństwa – informacja publiczna.
Głównymi kanałami promocji będą: Internet (strony www MF oraz 16 IC – informacje podawane w jęz. polskim i angielskim), prasa o zasięgu lokalnym i krajowym, lokalne stacje radiowe i telewizyjne oraz stoiska informacyjne podczas wydarzeń masowych i świąt, w których organizacji bierze udział Służba Celna (w tym Dzień Służby Celnej, Międzynarodowy Dzień Celnictwa i Święto Niepodległości)
Wykonane zostaną postery informacyjne i gadżety w celu utrwalenia świadomości obecności i wkładu Norweskiego Mechanizmu Finansowego w funkcjonowanie SC. Przeprowadzone będą 3 wyd. konferencyjne zgodnie z wymogami BMF.
</t>
  </si>
  <si>
    <t>Projekt jest całkowicie zgodny z prawodawstwem UE, realizowany na podstawie przepisów Ustawy Pzp 
i Ustawy o finansach publicznych. Jest również zgodny z założeniami Wspólnej Polityki Celnej UE, planem strategii i rozwoju oraz zobowiązaniami Polski dotyczącymi ochrony strefy Schengen.</t>
  </si>
  <si>
    <t xml:space="preserve">Ministerstwo Finansów posiada pełną autonomię w przygotowaniu i realizowaniu projektów pomocowych.
Do realizacji projektu nie są potrzebne żadne dodatkowe dokumenty lub pozwolenia, które wydaje instytucja zewnętrzna według własnej oceny i procedur.
</t>
  </si>
  <si>
    <t>Podatek VAT zapłacony w ramach kosztów realizacji projektu jest kosztem kwalifikowalnym zgodnie z Art. 15 ust. 6 Ustawy o podatku od towarów i usług z 11 marca 2004 roku (Dz.U. z 2004 Nr 54 poz. 535 z późniejszymi zmianami).</t>
  </si>
  <si>
    <t>ostatni okres sprawozdawczy zatwierdzone dane za rok 2012
27,5 %</t>
  </si>
  <si>
    <t>Zwiększenie skuteczności działań kontrolnych do poziomu 
30,5 %
mierzone dla identycznego okresu po realizacji projektu.</t>
  </si>
  <si>
    <t>Schweigaards gate 15
0032 Oslo</t>
  </si>
  <si>
    <t>Instytucja Realizująca nie przewiduje wykazywania kosztów niekwalifikowanych związanych z realizacją projektu.
Wszystkie ewentualne dodatkowe koszty niewskazane w tabeli budżetowej ponoszone przez Ministerstwo Finansów i Izby Celne będące beneficjentami projektu, a związane z jego realizacją będą pokrywane ze środków własnych (budżetowych) przeznaczonych na bieżącą działalność ww. jednostek.</t>
  </si>
  <si>
    <t xml:space="preserve">Projekt ma na celu przeszkolenie funkcjonariuszy celnych w zakresie jazdy techniką specjalną i udzielania pierwszej pomocy przedmedycznej oraz zwiększenie umiejętności posługiwania się wybranym językiem obcym, ze szczególnym naciskiem na słownictwo specjalistyczne i środowiskowe. 
Szkolenia dedykowane są dla funkcjonariuszy  biorących udział w działaniach operacyjnych związanych ze zwalczaniem przestępczości transgranicznej jak również uczestniczących w działaniach związanych ze zwalczaniem przestępczości zorganizowanej i pośrednio z handlem ludźmi.
Głównymi celami projektu są: doskonalenie umiejętności zawodowych oraz podnoszenie poziomu bezpieczeństwa funkcjonariuszy podczas wykonywania obowiązków służbowych w tym, zwiększenie liczby skutecznych zatrzymań pościgowych przy jednoczesnym minimalizowaniu zagrożenia dla wszystkich uczestników ruchu oraz zwiększenie jakości komunikacji werbalnej z osobami nieposługującymi się językiem polskim podczas wykonywania czynności służbowych.
</t>
  </si>
  <si>
    <t>Monitorowanie rynku pod kątem kształtowania się cen. Zwiększenie kwoty współfinansowania krajowego projektu w przypadku dużego wzrostu kosztów wykraczającego poza przyznany budżet projektu.</t>
  </si>
  <si>
    <t>Wzrost kosztów wykonawstwa - przekroczenie zakładanego budżetu.</t>
  </si>
  <si>
    <t>1. List intencyjny o współpracy z norweską administracją celną.</t>
  </si>
  <si>
    <t xml:space="preserve">Działania Służby Celnej przy wsparciu projektu korzystnie wpłyną na osiąganie celów polityki horyzontalnej UE: budowanie konkurencyjnej gospodarki, poprawianie warunków do rozwoju przedsiębiorczości.
Projekt gwarantuje zachowanie równości względem płci, wieku, i innych czynników społecznych.
</t>
  </si>
  <si>
    <t xml:space="preserve">Projekt nie narusza zasad określonych w art. 87 ust 1 Traktatu ustanawiającego Unię Europejską, doprecyzowanych ustawą z dn. 30.04.2004 z p. zm. o postępowaniu w sprawach dotyczących pomocy publicznej.
Rezultaty projektu z uwagi na cele działania Służby Celnej wspierają przestrzeganie ww. ustawy. 
</t>
  </si>
  <si>
    <t>2. Zarządzenie kompetencyjne Ministerstwa Finansów - informacja o uprawnieniu do podpisania wniosku przez SSC.</t>
  </si>
  <si>
    <t>3. Oświadczenie o finansowaniu.</t>
  </si>
  <si>
    <t xml:space="preserve"> Podatek VAT jest kwalifikowalny, jeżeli faktycznie nie może zostać odzyskany przez wnioskodawcę. W innych wypadkach podatek VAT stanowi koszt niekwalifikowalny.</t>
  </si>
  <si>
    <t>Należy wskazać w jaki sposób projekt będzie odnosić się do kwestii tzw. polityk horyzontalnych Unii Europejskiej.</t>
  </si>
  <si>
    <t xml:space="preserve">W przypadku jeżeli tekst opisu danego załącznika nie mieści się w jednym wierszu (jest niewidoczny) należy wprowadzić go w następnym wierszu. Do przejścia do następnego wiersza w większości arkuszy kalkulacyjnych służy kombinacja klawiszy "Lewy Alt" + "Enter".
</t>
  </si>
  <si>
    <t>2.2 podróż i nocleg Cecylii Dyszyńskiej</t>
  </si>
  <si>
    <t>W tym miejscu należy określić jaka wartość projektu będzie wykonywana przez podwykonawców, czyli podmioty którym przekazano wykonanie części zadań w wyniku zawarcia umowy (np. poprzez procedurę zamówienia publicznego). Nie ustalono limitu dopuszczalnego podwykonawstwa, w skrajnych przypadkach podwykonawstwo może objąć całość kosztów projektu.
Wartość podwykonawstwa należy wpisać ręcznie, w tysiącach złotych tak jak w pozostałej części budżetu.</t>
  </si>
  <si>
    <t>W tym miejscu należy opisać wnioskodawcę - jego doświadczenie i kompetencje, właściwość do podjęcia projektu. 
Podobnie należy opisać także ewentualnych partnerów w projekcie (należy podać dane i kompetencje partnera z Norwegii i parterów spoza Norwegii).
Proszę zapoznać się ze wskazówkami zawartymi w komentarzu.</t>
  </si>
  <si>
    <t>Wzrost wiedzy funkcjonariuszy o metodach zapobiegania, wykrywania i śledzenia przestępczości trasgranicznej i zorganizowanej</t>
  </si>
  <si>
    <t>W tej części należy wskazać jakie osoby będą odpowiedzialne za realizację projektu. Należy opisać strukturę wnioskodawcy istotną pod kątem składanego projektu - kto będzie podejmował decyzje na poszczególnych poziomach zarządczych, jakie wyróżnia się role dla osób zajmujących się projektem po stronie wnioskodawcy.</t>
  </si>
  <si>
    <t>W tym miejscu należy odnieść się do zagadnień przekrojowych, poprzez wpisanie konkretnej deklaracji w każdym z pól.</t>
  </si>
  <si>
    <t>Czy projekt jest zgodny z prawodawstwem UE? Czy będzie realizowany w trybach przewidzianych ustawą o zamówieniach publicznych?</t>
  </si>
  <si>
    <t>Tytuł projektu</t>
  </si>
  <si>
    <t>Numer projektu</t>
  </si>
  <si>
    <t>Data rozpoczęcia projektu</t>
  </si>
  <si>
    <t>Data zakończenia projektu</t>
  </si>
  <si>
    <t>Procent dofinansowania</t>
  </si>
  <si>
    <t>Wartość całkowita projektu PLN</t>
  </si>
  <si>
    <t>Wartość dofinansowania PLN</t>
  </si>
  <si>
    <t>Wartość całkowita projektu EUR</t>
  </si>
  <si>
    <t>Wartość dofinansowania EUR</t>
  </si>
  <si>
    <t>Kurs EUR/PLN</t>
  </si>
  <si>
    <t>RODZAJ PROJEKTU</t>
  </si>
  <si>
    <t>konkursowy</t>
  </si>
  <si>
    <t xml:space="preserve">predefiniowany </t>
  </si>
  <si>
    <t>Wartość kwalifikowalna projektu PLN</t>
  </si>
  <si>
    <t>Wartość kwalifikowalna projektu EUR</t>
  </si>
  <si>
    <t>STRESZCZENIE OPISU PROJEKTU</t>
  </si>
  <si>
    <t xml:space="preserve">Osoba upoważniona </t>
  </si>
  <si>
    <t>Osoba do kontaktu</t>
  </si>
  <si>
    <t>e-mail</t>
  </si>
  <si>
    <t>fax</t>
  </si>
  <si>
    <t>telefon</t>
  </si>
  <si>
    <t>NIP</t>
  </si>
  <si>
    <t>REGON</t>
  </si>
  <si>
    <t>BUDŻET, DZIAŁANIA, HARMONOGRAM</t>
  </si>
  <si>
    <t>Nazwa partnera</t>
  </si>
  <si>
    <t>Adres partnera</t>
  </si>
  <si>
    <r>
      <t xml:space="preserve">
Norweski Mechanizm Finansowy
</t>
    </r>
    <r>
      <rPr>
        <b/>
        <sz val="12"/>
        <color indexed="21"/>
        <rFont val="Verdana"/>
        <family val="2"/>
        <charset val="238"/>
      </rPr>
      <t>Współpraca w obszarze Schengen oraz walka z przestępczością transgraniczną i zorganizowaną, 
w tym przeciwdziałanie handlowi ludźmi oraz migracjom grup przestępczych</t>
    </r>
  </si>
  <si>
    <t xml:space="preserve">Opiekun projektu u Operatora </t>
  </si>
  <si>
    <t>KRS</t>
  </si>
  <si>
    <t>Beneficjent</t>
  </si>
  <si>
    <t>DANE BENEFICJENTA</t>
  </si>
  <si>
    <t>Nazwa beneficjenta</t>
  </si>
  <si>
    <t>Adres beneficjenta</t>
  </si>
  <si>
    <t>1. koszty personelu</t>
  </si>
  <si>
    <t>2. podróże i diety</t>
  </si>
  <si>
    <t>3. sprzęt</t>
  </si>
  <si>
    <t>4. zakup gruntu</t>
  </si>
  <si>
    <t>6. inne umowy</t>
  </si>
  <si>
    <t>7. wymogi specjalne</t>
  </si>
  <si>
    <t>0.1</t>
  </si>
  <si>
    <t>0.2</t>
  </si>
  <si>
    <t>0.3</t>
  </si>
  <si>
    <t>0.4</t>
  </si>
  <si>
    <t>0.5</t>
  </si>
  <si>
    <t>Status beneficjenta</t>
  </si>
  <si>
    <t>organizacja międzynarodowa</t>
  </si>
  <si>
    <t>organizacja pozarządowa</t>
  </si>
  <si>
    <t xml:space="preserve">C. eksperci </t>
  </si>
  <si>
    <t>B. wizyty studyjne</t>
  </si>
  <si>
    <t>A. konferencje</t>
  </si>
  <si>
    <t>RAZEM</t>
  </si>
  <si>
    <t>F.1</t>
  </si>
  <si>
    <t>E.1</t>
  </si>
  <si>
    <t>D.1</t>
  </si>
  <si>
    <t>C.1</t>
  </si>
  <si>
    <t>B.1</t>
  </si>
  <si>
    <t>A.1</t>
  </si>
  <si>
    <t>4.1</t>
  </si>
  <si>
    <t>Koszty Funduszu współpracy dwustronnej (Art. 7.7 Regulacji)</t>
  </si>
  <si>
    <t>5. materiały eksploatacyjne</t>
  </si>
  <si>
    <t>CELE I WSKAŹNIKI</t>
  </si>
  <si>
    <t>ZARZĄDZANIE RYZYKIEM</t>
  </si>
  <si>
    <t>oddziaływanie</t>
  </si>
  <si>
    <t>zidentyfikowane ryzyko</t>
  </si>
  <si>
    <t>planowane środki zaradcze</t>
  </si>
  <si>
    <t>prawdopod.</t>
  </si>
  <si>
    <t>małe</t>
  </si>
  <si>
    <t>średnie</t>
  </si>
  <si>
    <t>duże</t>
  </si>
  <si>
    <t>produkty</t>
  </si>
  <si>
    <t>w.bazowa</t>
  </si>
  <si>
    <t>w. docelowa</t>
  </si>
  <si>
    <t>źródło weryfikacji</t>
  </si>
  <si>
    <t>wskaźnik</t>
  </si>
  <si>
    <t>rezultaty (cele projektu)</t>
  </si>
  <si>
    <t>CEL OGÓLNY PROJEKTU</t>
  </si>
  <si>
    <t>0.6</t>
  </si>
  <si>
    <t>OPISU PROJEKTU WRAZ Z UZASADNIENIEM ORAZ LISTĄ DZIAŁAŃ</t>
  </si>
  <si>
    <t>Certyfikaty i pozwolenia</t>
  </si>
  <si>
    <t>Kwalifikowalność podatku VAT</t>
  </si>
  <si>
    <t>Zysk generowany przez projekt</t>
  </si>
  <si>
    <t>Wzrost wiedzy funkcjonariuszy o metodach zapobiegania, wykrywania i śledzenia pzestępczości trasgranicznej i zorganizowanej</t>
  </si>
  <si>
    <t>Wzrost wiedzy funkcjonariuszy o dorobku prawnym Schengen i poprawa umiejętności wykorzystywania sprzętu związanego z Schengen</t>
  </si>
  <si>
    <t>Podniesienie kwalifikacji językowych funkcjonariuszy</t>
  </si>
  <si>
    <t>Liczba funkcjonariuszy przeszkolonych w zakresie istotnego dorobku prawnego Schengen i wykorzystania sprzętu związanego z Schengen</t>
  </si>
  <si>
    <t>Liczba funkcjonariuszy uczestniczących w szkoleniach językowych</t>
  </si>
  <si>
    <t>Liczba ustanowionych krajowych lub regionalnych struktur przeciwdziałających handlowi ludźmi</t>
  </si>
  <si>
    <t>Liczba służb uczestniczących w projektach mających na celu poprawę potencjału do zapobiegania, wykrywania i śledzenia przestępczości trasgranicznej i zorganizowanej</t>
  </si>
  <si>
    <t>Ustanowienie krajowych i regionalnych struktur przeciwdziałających handlowi ludźmi</t>
  </si>
  <si>
    <t>Zgodność z politykami i prawodawstwem UE, w szczególności w odniesieniu do zamówień publicznych</t>
  </si>
  <si>
    <t>jednostka sektora finansów publicznych</t>
  </si>
  <si>
    <t>1 IX '13 - 31 XIII '13</t>
  </si>
  <si>
    <t>1 I '14 - 30 IV '14</t>
  </si>
  <si>
    <t>1 V '14 - 31 VIII '14</t>
  </si>
  <si>
    <t>1 IX '14 - 31 XIII '14</t>
  </si>
  <si>
    <t>1 I '15 - 30 IV '15</t>
  </si>
  <si>
    <t>1 V '15 - 31 VIII '15</t>
  </si>
  <si>
    <t>1 IX '15 - 31 XIII '15</t>
  </si>
  <si>
    <t>1 I '16 - 30 IV '16</t>
  </si>
  <si>
    <t>-XII'13</t>
  </si>
  <si>
    <t>-IV'14</t>
  </si>
  <si>
    <t>-XII'14</t>
  </si>
  <si>
    <t>-IV'15</t>
  </si>
  <si>
    <t>-IV'16</t>
  </si>
  <si>
    <t>-XII'15</t>
  </si>
  <si>
    <t>Okresy sprawozdawcze (sprawozdanie składane do 20 dnia miesiąca następującego po okresie) - Wnioski o płatność</t>
  </si>
  <si>
    <t>LISTA ZAŁĄCZNIKÓW</t>
  </si>
  <si>
    <t>Koszty bezpośrednie (Art. 7.3 Regulacji)</t>
  </si>
  <si>
    <t>MODEL ZARZĄDZANIA PROJEKTEM</t>
  </si>
  <si>
    <t>Ryczałt do 7%</t>
  </si>
  <si>
    <t>SUMA CAŁKOWITA (bez R7%)</t>
  </si>
  <si>
    <t>RAZEM (z R7%)</t>
  </si>
  <si>
    <t>OPIS WNIOSKODAWCY (I PARTNERA)</t>
  </si>
  <si>
    <t>Koszty pośrednie - ryczałt (Art. 7.4 Regulacji)</t>
  </si>
  <si>
    <t>Koszty pośrednie - rzeczywiste (Art. 7.4 Regulacji)</t>
  </si>
  <si>
    <t>Proszę określić czy projekt wypełnia kwalifikację pomocy publicznej.</t>
  </si>
  <si>
    <t xml:space="preserve">4. </t>
  </si>
  <si>
    <t>Rozwój i doskonalenie struktur, systemów i wyposażenia technicznego w celu poprawy wdrażania dorobku Schengen</t>
  </si>
  <si>
    <t>Zwiększone zdolności służb w zapobieganiu i zwalczaniu przestępczości transgranicznej i zorganizowanej, w tym handlu ludźmi i migracji grup przestępczych</t>
  </si>
  <si>
    <t>Wzmocniona współpraca między władzami a właściwymi podmiotami zainteresowanymi, w tym organizacjami pozarządowymi, przy udzielaniu pomocy ofiarom handlu ludźmi</t>
  </si>
  <si>
    <t>Zabezpieczenie wkładu krajowego i gotowość do realizacji projektu</t>
  </si>
  <si>
    <t>POLITYKI HORYZONTALNE, KWESTIE PRZEKROJOWE I OŚWIADCZENIA</t>
  </si>
  <si>
    <t>Zgodność ze strategią krajową, regionalną lub lokalną</t>
  </si>
  <si>
    <t>Inne kwestie horyzontalne (np. zrównoważony rozwój, równość szans, społeczeństwo informacyjne)</t>
  </si>
  <si>
    <t>Przeszkody lub procedury prawne</t>
  </si>
  <si>
    <t>W tym podwykonawstwo (elementy dotyczące podwykonawstwa proszę oznaczyć komentarzem):</t>
  </si>
  <si>
    <t>Komórki w kolumnach odpowiadających czteromiesięcznym okresom należy wypełnić szacunkowymi całkowitymi wydatkami kwalifikowalnymi, zaokrąglonymi (do najbliższej wartości) do pełnych tysięcy złotych. Przykładowo: kolumna oznaczona [-IV'14] dotyczy okresu od 1 stycznia 2014 r. do 30 kwietnia 2014 r.
W przypadku kosztów zaliczanych do tej samej kategorii należy przedstawiać poszczególne wydatki w sposób umożliwiający ocenę racjonalności oszacowania poprzez wskazanie kosztów składowych i jednostkowych (np. rozbijając koszty personelu na koszty poszczególnych osób, wyszczególniając jednostki sprzętu).
Wiersze w budżecie można wstawiać korzystając z opcji wstawiania wiersza z paska narzędzi.
W przypadku NGO komórki dotyczące pracy wykonywanej przez wolontariuszy powinny być oznaczone komentarzem. 
UWAGA! Dodatkowe wyjaśnienia w komentarzach.</t>
  </si>
  <si>
    <t>KOSZTY NIEKWALIFIKOWALNE</t>
  </si>
  <si>
    <t>INFORMACJA I PROMOCJA PROJEKTU I FUNDUSZU (zgodnie z wymogami Załącznika 4 do Regulacji)</t>
  </si>
  <si>
    <t>konkursowy z partnerem z Norwegii</t>
  </si>
  <si>
    <t>DANE PARTNERA Z NORWEGII</t>
  </si>
  <si>
    <t>D. organizowanie</t>
  </si>
  <si>
    <t>E. promocja</t>
  </si>
  <si>
    <t>F. doradztwo</t>
  </si>
  <si>
    <t>E.2</t>
  </si>
  <si>
    <t>Arkusz pomocy do wypełniania 
wniosku - planu wdrażania projektu</t>
  </si>
  <si>
    <t>Tytuł projektu nie powinien przekroczyć 300 znaków.</t>
  </si>
  <si>
    <t>Nazwa beneficjenta (wnioskodawcy) nie powinna przekroczyć 100 znaków.</t>
  </si>
  <si>
    <t>Daty należy wprowadzać w formacie RR-MM-DD. Najwcześniejsza możliwa data rozpoczęcia projektu to 12 lutego 2013 roku, ostatni dzień realizacji projektu może przypadać 30 kwietnia 2016 roku.</t>
  </si>
  <si>
    <t>np. 4,15</t>
  </si>
  <si>
    <t>W tym miejscu nie należy podawać danych innych partnerów, niż z państwa darczyńców, tj. Norwegii.</t>
  </si>
  <si>
    <t>Podczas wypełniania formularza należy zwracać uwagę na wyświetlane informacje dodatkowe dotyczące oczekiwanego dopuszczalnego zakresu wypełnianych komórek. W komentarzach do pól znajdują się dodatkowe sugestie dotyczące treści, która podlegać będzie ocenie.</t>
  </si>
  <si>
    <t>Kolejne kolumny oznaczone [-XII'13], [-IV'14], itd. oznaczają możliwe czteromiesięczne okresy ponoszenia kosztów (kolumna oznaczona [-IV'14] dotyczy okresu od 1 stycznia 2014 r. do 30 kwietnia 2014 r.)</t>
  </si>
  <si>
    <t>W przypadku jeżeli zachodzi konieczność dodania dodatkowych wierszy w danej kategorii budżetu należy ustawić kursor w ostatniej (dolnej) komórce dotyczącej odpowiedniej kategorii, a następnie wybrać polecenie z paska poleceń "wstaw" i "wiersze". W zależności od wersji arkusza kalkulacyjnego dodawanie dodatkowych wierszy może przebiegać inaczej.
Ze względu na różnice między wersjami arkuszy kalkulacyjnych nie przewidziano usuwania wstawionych wierszy. Zbyteczne wiersze należy pozostawić puste.</t>
  </si>
  <si>
    <t>F.2</t>
  </si>
  <si>
    <t>1.2</t>
  </si>
  <si>
    <t>2.2</t>
  </si>
  <si>
    <t>3.1</t>
  </si>
  <si>
    <t>3.2</t>
  </si>
  <si>
    <t>4.2</t>
  </si>
  <si>
    <t>5.1</t>
  </si>
  <si>
    <t>5.2</t>
  </si>
  <si>
    <t>6.1</t>
  </si>
  <si>
    <t>6.2</t>
  </si>
  <si>
    <t>7.2</t>
  </si>
  <si>
    <t>7.1</t>
  </si>
  <si>
    <t>2.1 podróż i nocleg Adama Byczyńskiego</t>
  </si>
  <si>
    <t xml:space="preserve">3.1 </t>
  </si>
  <si>
    <t xml:space="preserve">3.2 </t>
  </si>
  <si>
    <t>1.1 A.Byczyński, wykładowca, seminarium "Tradycja" - 1 wykład</t>
  </si>
  <si>
    <t>1.3 E.Fabiszewski, obsługa techniczna, seminarium "Tradycja"</t>
  </si>
  <si>
    <t>1.2 C.Dyszyńska, wykładowca, seminarium "Novum" - 1 wykład</t>
  </si>
  <si>
    <t>A.2</t>
  </si>
  <si>
    <t>B.2</t>
  </si>
  <si>
    <t>C.2</t>
  </si>
  <si>
    <t>D.2</t>
  </si>
  <si>
    <t xml:space="preserve">W przypadku jeżeli tekst opisu danej pozycji budżetowej nie mieści się w jednym wierszu (jest niewidoczny) należy wprowadzić go w następnym wierszu. Do przejścia do następnego wiersza w większości arkuszy kalkulacyjnych służy kombinacja klawiszy "Lewy Alt" + "Enter".
</t>
  </si>
  <si>
    <t xml:space="preserve">5.2 </t>
  </si>
  <si>
    <t>1.4</t>
  </si>
  <si>
    <t>Komórki dotyczące kosztów można opatrywać dodatkowymi komentarzami. W szczególności komentarzem należy zaznaczyć podwykonawstwo oraz wartość pracy wykonywanej przez wolontariuszy (istotne dla organizacji pozarządowych).</t>
  </si>
  <si>
    <t>Należy wybrać metodę rozliczania kosztów pośrednich (o których mowa w art. 7.4 Regulacji) albo poprzez ryczałt, albo poprzez przedstawienie kosztów rzeczywistych, planowanych do poniesienia.</t>
  </si>
  <si>
    <t>Tutaj należy wpisać zasadniczą część informacji o projekcie. Proszę zapoznać się ze wskazówkami zawartymi w komentarzu.
W szczególności należy przedstawić listę planowanych działań i zadbać, by była zgodna z budżetem-harmonogramem. Dla ułatwienia oceny kosztów projektu zalecane jest wskazywanie w opisie poszczególnych pozycji z budżetu poprzez podanie odniesień do numeracji z budżetu (przykładowo, odnosząc się do prezentowanego wyżej budżetu - seminarium "Tradycja" wiąże się z kosztami 1.1 oraz 1.3).</t>
  </si>
  <si>
    <t>W części dotyczącej wskaźników rezultatu, w pierwszym wierszu, należy wybrać jeden z rezultatów z listy rozwijanej. Jeżeli projekt miałby realizować więcej rezultatów programu niż ten jeden, pozostałe należy wprowadzić ręcznie.
Dodatkowe rezultaty projektu należy uzupełnić według uznania wnioskodawcy.</t>
  </si>
  <si>
    <t>Tej części - Arkusza pomocy - nie należy przesyłać wraz z wnioskiem.</t>
  </si>
  <si>
    <t>Przykładowo - może okazać się, że trwają jakieś procedury prawne, ustalane są przed sądem prawa autorskie do materiałów planowanych do wykorzystania podczas szkolenia.</t>
  </si>
  <si>
    <t>Departamentowi Współpracy Międzynarodowej i Funduszy Europejskich MSW zależało, by arkusz wniosku o dofinansowanie projektu, stanowiący jednocześnie plan wdrażania projektu, był możliwie prosty. Priorytetem była także zwięzłość prezentowanych danych, łatwość i intuicyjność wypełniania. Opisy wprowadzane przez wnioskodawcę powinny być również zwięzłe i odnosić się wprost do przyjętej logiki wdrażania projektu.</t>
  </si>
  <si>
    <t>Wnioskodawca powinien wypełniać kartę tylko w miejscach oznaczonych kolorem bladoniebieskim. Co do zasady inne pola są zablokowane do edycji, a tekst wprowadzany przez wnioskodawcę jest czarny i oznaczony kursywą.</t>
  </si>
  <si>
    <r>
      <t xml:space="preserve">Oznaczenie czcionki w komórce obliczanej automatycznie kolorem </t>
    </r>
    <r>
      <rPr>
        <b/>
        <sz val="11"/>
        <color indexed="10"/>
        <rFont val="Verdana"/>
        <family val="2"/>
        <charset val="238"/>
      </rPr>
      <t>czerwonym</t>
    </r>
    <r>
      <rPr>
        <b/>
        <sz val="11"/>
        <color indexed="21"/>
        <rFont val="Verdana"/>
        <family val="2"/>
        <charset val="238"/>
      </rPr>
      <t xml:space="preserve"> wskazuje, że wprowadzono błędne dane. Należy uzupełnić wniosek do końca, a następnie zweryfikować czy wprowadzone dane mieszczą się w dopuszczalnych zakresach. Zwłaszcza jeżeli arkusz nie jest wypełniany pole po polu, może się okazać że odwołania do pewnych danych nie są kompletne. Dlatego sygnalizację błędów zaleca się ostatecznie sprawdzić przed podpisaniem wniosku.</t>
    </r>
  </si>
  <si>
    <t>Dopuszczalna wartość dofinansowania powinna mieścić się między 170 000 EUR a 2 000 000 EUR. W tym celu istotny jest kurs wymiany EUR/PLN, ustalany przez organizatora naboru wniosków.</t>
  </si>
  <si>
    <t>Należy zaznaczyć przynajmniej jeden cel ogólny projektu. Można zaznaczyć także dwa lub trzy cele.</t>
  </si>
  <si>
    <r>
      <t xml:space="preserve">Pole dotyczące streszczenia opisu projektu powinno dotyczyć </t>
    </r>
    <r>
      <rPr>
        <b/>
        <u/>
        <sz val="11"/>
        <color indexed="21"/>
        <rFont val="Verdana"/>
        <family val="2"/>
        <charset val="238"/>
      </rPr>
      <t>wyłącznie</t>
    </r>
    <r>
      <rPr>
        <b/>
        <sz val="11"/>
        <color indexed="21"/>
        <rFont val="Verdana"/>
        <family val="2"/>
        <charset val="238"/>
      </rPr>
      <t xml:space="preserve"> działań projektu i jego celu. W tym miejscu </t>
    </r>
    <r>
      <rPr>
        <b/>
        <u/>
        <sz val="11"/>
        <color indexed="21"/>
        <rFont val="Verdana"/>
        <family val="2"/>
        <charset val="238"/>
      </rPr>
      <t>nie należy</t>
    </r>
    <r>
      <rPr>
        <b/>
        <sz val="11"/>
        <color indexed="21"/>
        <rFont val="Verdana"/>
        <family val="2"/>
        <charset val="238"/>
      </rPr>
      <t xml:space="preserve"> umieszczać opisu wnioskodawcy, ale podać zwięźle problem, na który projekt odpowiada, działania które zostaną podjęte aby zaradzić problemowi i przewidywany skutek projektu.</t>
    </r>
  </si>
  <si>
    <t>Ta nazwa jest uzupełniana automatycznie.</t>
  </si>
  <si>
    <t>Przyjęte założenie zwięzłego formularza projektu wymaga od wnioskodawcy logicznego zaplanowania budżetu projektu. Budżet powinien odzwierciedlać nie tylko koszty do poniesienia, ale wskazywać moment wydatkowania (poprzez przypisanie do jednego z czteromiesięcznych okresów), a także wiązać dany koszt z działaniem. Informacje na temat działania należy wpisać w wierszu dotyczącym kosztu.</t>
  </si>
  <si>
    <t>-VIII'14</t>
  </si>
  <si>
    <t>-VIII'15</t>
  </si>
  <si>
    <r>
      <t xml:space="preserve">Budżet należy wypełniać wartościami zaokrąglonymi do pełnych tysięcy złotych. Podane wartości powinny dotyczyć </t>
    </r>
    <r>
      <rPr>
        <b/>
        <u/>
        <sz val="11"/>
        <color indexed="21"/>
        <rFont val="Verdana"/>
        <family val="2"/>
        <charset val="238"/>
      </rPr>
      <t>wyłącznie</t>
    </r>
    <r>
      <rPr>
        <b/>
        <sz val="11"/>
        <color indexed="21"/>
        <rFont val="Verdana"/>
        <family val="2"/>
        <charset val="238"/>
      </rPr>
      <t xml:space="preserve"> kosztów kwalifikowalnych. Z powodu zaokrągleń do pełnych tysięcy może okazać się, że suma budżetu projektu pod tabelą będzie różna od podanej na początku wniosku wartości. Nie jest to błędem. Wyłącznie wiążące są wartości podane w początkowej części wniosku - tabela budżetowa ma charakter szacunkowy.</t>
    </r>
  </si>
  <si>
    <t>Kolejne pozycje dotyczące kosztów danej kategorii sugeruje się oznaczać cyfrą kategorii oraz kolejnym numerem porządkowym po kropce (jak na przykładzie dla kategorii kosztów personelu: 1.1, 1.2, 1.3, 1.n).</t>
  </si>
  <si>
    <t>Wyjaśnienia dotyczące zakresu kategorii kosztów wyświetlane są w komentarzach do każdej z kategorii.</t>
  </si>
  <si>
    <t>W części dotyczącej wskaźników produktu, w pierwszej komórce należy wybrać jeden z produktów z listy rozwijanej. Komórka wskaźnika wypełni się wówczas automatycznie. Pozostałe produkty należy wprowadzić ręcznie.</t>
  </si>
  <si>
    <t>Należy określić czy udzielenie wnioskowanego wsparcia dla projektu będzie zgodne z przepisami dotyczącymi pomocy publicznej.</t>
  </si>
  <si>
    <t>Czy wnioskodawca będzie musiał pozyskać jakieś konkretne pozwolenia do realizacji działań projektu (np. pozwolenie na budowę w przypadku projektu budowlanego)?</t>
  </si>
  <si>
    <t>Czy projekt przewiduje zysk? Generowanie zysku może nastąpić w trakcie trwania projektu (np. złomowanie części sprzętu) bądź po jego zakończeniu (odpłatne świadczenie usług w oparciu o produkty/rezultaty projektu).</t>
  </si>
  <si>
    <r>
      <t xml:space="preserve">Koszty niekwalifikowalne, to te, które są ponoszone w ramach projektu, lecz nie można wliczyć ich w katalog kosztów, na które można uzyskać dofinansowanie (nie można ich pokryć ani w ramach otrzymanego dofinansowania, ani ze środków stanowiących wkład własny). Koszty te są różnicą między całkowitą wartością projektu, a wartością kwalifikowalną projektu, podanymi w początkowej części arkusza. 
Jeżeli podatek VAT jest niekwalifikowalny (jeżeli wnioskodawca może go odzyskać), w tym miejscu należy to w wyraźnie zaznaczyć.
W tym miejscu należy </t>
    </r>
    <r>
      <rPr>
        <b/>
        <u/>
        <sz val="11"/>
        <color indexed="21"/>
        <rFont val="Verdana"/>
        <family val="2"/>
        <charset val="238"/>
      </rPr>
      <t>wyłącznie opisać</t>
    </r>
    <r>
      <rPr>
        <b/>
        <sz val="11"/>
        <color indexed="21"/>
        <rFont val="Verdana"/>
        <family val="2"/>
        <charset val="238"/>
      </rPr>
      <t xml:space="preserve"> planowane koszty niekwalifikowalne.</t>
    </r>
  </si>
  <si>
    <t>1. list intencyjny lub umowa partnerska (jeżeli dotyczy)</t>
  </si>
  <si>
    <t>2. statut organizacji (dotyczy NGO)</t>
  </si>
  <si>
    <t>5.</t>
  </si>
  <si>
    <t>6.</t>
  </si>
  <si>
    <t>7.</t>
  </si>
  <si>
    <t>Podana poniżej lista załączników nie stanowi katalogu zamkniętego. Należy ją uzupełnić o załączniki, które są istotne pod kątem oceny statusu i kompetencji wnioskodawcy, planowanego do realizacji projektu, gwarancji pomyślnego zakończenia przedsięwzięcia.</t>
  </si>
  <si>
    <t>Wnioskodawca zobowiązany jest do przygotowania tzw. planu promocji dla projektu, zgodnie z wytycznymi stanowiącymi Załącznik 4 do Regulacji "Wymogi dotyczące informacji i promocji".</t>
  </si>
  <si>
    <t xml:space="preserve">W przypadku jeżeli tekst opisu danego rezultatu/produktu/wskaźnika nie mieści się w jednym wierszu (jest niewidoczny) należy wprowadzić go w następnym wierszu. Do przejścia do następnego wiersza w większości arkuszy kalkulacyjnych służy kombinacja klawiszy "Lewy Alt" + "Enter".
</t>
  </si>
  <si>
    <t>Koszty Funduszu współpracy dwustronnej ponoszone w związku z realizacją projektu z parterem z Norwegii.
Koszty Fundszu współpracy dwustronnej należy podać w PLN, jednak nie mogą przekroczyć równowartości 10 000 EUR. W przypadku przekroczenia tego limitu dla zwrócenia uwagi na błąd suma kosztów zostanie wyświetlona na czerwono.</t>
  </si>
  <si>
    <t>Czy projekt jest uwzględniony bądź wpisuje się w dokumenty strategiczne na poziomie krajowym, regionalnym, lokalnym? Jeżeli tak, należy je przywołać.</t>
  </si>
  <si>
    <t>3. pełnomocnictwo dla podpisującego (jeżeli dotyczy)</t>
  </si>
  <si>
    <t>data, podpis i pieczęć osoby upoważnionej
do reprezentowania beneficjenta</t>
  </si>
  <si>
    <t>Popisanie wniosku oznacza zgodę na przetwarzanie danych osobowych zawartych w niniejszym wniosku na potrzeby przeprowadzenia procedury aplikacyjnej, zgodnie z ustawą z dnia 29 sierpnia 1997 r. o ochronie danych osobowych
(Dz.U. 2002 r. Nr 101 poz. 926 z późn. zm.)</t>
  </si>
  <si>
    <t>W przypadku jeżeli zachodzi konieczność dodania dodatkowych wierszy w celu wpisania dodatkowych załączników należy ustawić kursor w ostatniej (dolnej) komórce, a następnie wybrać polecenie z paska poleceń "wstaw" i "wiersze". W zależności od wersji arkusza kalkulacyjnego dodawanie dodatkowych wierszy może przebiegać inaczej.
Ze względu na różnice między wersjami arkuszy kalkulacyjnych nie przewidziano usuwania wstawionych wierszy. Zbyteczne wiersze należy pozostawić puste.
W przypadku problemów zwiazanych z działaniem arkusza w tym zakresie należy skontaktować się z Operatorem korzystając z adresu fundusze.kontakt@msw.gov.pl.</t>
  </si>
  <si>
    <t>W przypadku jeżeli zachodzi konieczność dodania dodatkowych wierszy w celu wpisania dodatkowych czynników ryzyka należy ustawić kursor w ostatniej (dolnej) komórce, a następnie wybrać polecenie z paska poleceń "wstaw" i "wiersze". W zależności od wersji arkusza kalkulacyjnego dodawanie dodatkowych wierszy może przebiegać inaczej.
Ze względu na różnice między wersjami arkuszy kalkulacyjnych nie przewidziano usuwania wstawionych wierszy. Zbyteczne wiersze należy pozostawić puste.
W przypadku problemów zwiazanych z działaniem arkusza w tym zakresie należy skontaktować się z Operatorem korzystając z adresu fundusze.kontakt@msw.gov.pl.</t>
  </si>
  <si>
    <t>W przypadku jeżeli zachodzi konieczność dodania dodatkowych wierszy w celu wpisania dodatkowych celów i wskaźników należy ustawić kursor w ostatniej (dolnej) komórce dotyczącej odpowiedniej kategorii (rezultatów bądź produktów), a następnie wybrać polecenie z paska poleceń "wstaw" i "wiersze". W zależności od wersji arkusza kalkulacyjnego dodawanie dodatkowych wierszy może przebiegać inaczej.
Ze względu na różnice między wersjami arkuszy kalkulacyjnych nie przewidziano usuwania wstawionych wierszy. Zbyteczne wiersze należy pozostawić puste.
W przypadku problemów zwiazanych z działaniem arkusza w tym zakresie należy skontaktować się z Operatorem korzystając z adresu fundusze.kontakt@msw.gov.pl.</t>
  </si>
  <si>
    <t>Dla jednostek sektora finansów publicznych - wystarczy przykładowo załączenie oświadczenie o wystąpieniu o zabezpieczenie środków w budżecie państwa.</t>
  </si>
  <si>
    <t>Ministerstwo Finansów - Służba Celna</t>
  </si>
  <si>
    <t xml:space="preserve">2.1 </t>
  </si>
  <si>
    <t>ul. Świętokrzyska 12, 00-916 Warszawa</t>
  </si>
  <si>
    <t>Jacek Kapica</t>
  </si>
  <si>
    <t>Marcin Kropisz</t>
  </si>
  <si>
    <t>marcin.kropisz@mofnet.gov.pl</t>
  </si>
  <si>
    <t>22 694-44-41</t>
  </si>
  <si>
    <t>22 694-39-27</t>
  </si>
  <si>
    <t>1.1 Wynagrodzenie zespołu projektowego</t>
  </si>
  <si>
    <t>Liczba funkcjonariuszy przeszkolonych w zakresie niesienia pierwszej pomocy przedmedycznej.</t>
  </si>
  <si>
    <t xml:space="preserve"> - Umowa z wykonawcą.
 - Dokumenty finansowo księgowe.
 - Listy obecności.
 - Ankiety uczestników.
 </t>
  </si>
  <si>
    <t>Zwiększenie poziomu bezpieczeństwa funkcjonariuszy celnych podczas wykonywania obowiązków służbowych.</t>
  </si>
  <si>
    <t xml:space="preserve">Zmniejszenie liczby szkód komunikacyjnych </t>
  </si>
  <si>
    <t>ostatni okres sprawozdawczy (01.2012-06-2013) :
            396</t>
  </si>
  <si>
    <t>Komplikacje związane z prowadzeniem procedury przetargowej w oparciu o ustawę prawo zamówień publicznych oraz podejmowane przez konkurujących wykonawców srodki walki rynkowej.</t>
  </si>
  <si>
    <t>Harmonogram realizacji projektu uwzględnia czas niezbędny do przeprowadzenia i ostatecznego zakończenia procedur odwoławczo-skargowych. W skład zespołu realizującego projekt wchodzą specjaliści ds. zamówień publicznych.</t>
  </si>
  <si>
    <t>Zapewnienie ciągłości kadrowej zespołu realizującego projekt.</t>
  </si>
  <si>
    <t>Zmiany organizacyjne w Służbie Celnej.</t>
  </si>
  <si>
    <t>Ograniczenia czasowe w dostępności środków finansowych wynikające z jednorocznego cyklu budżetowego.</t>
  </si>
  <si>
    <t>Zmiany w przepisach prawnych mające niekorzystny wpływ na realizację projektu w postaci nowych wymagań i ograniczeń.</t>
  </si>
  <si>
    <t>Liczba funkcjonariuszy przeszkolonych w zakresie języka angielskiego i rosyjskiego z naciskiem na słownictwo specjalistyczne i środowiskowe.</t>
  </si>
  <si>
    <t>Zmniejszenie liczby szkód komunikacyjnych o 5% w stosunku do identycznego okresu poprzedzającego.</t>
  </si>
  <si>
    <t>Projekt jest zgodny z zakresem działania Służby Celnej opisanym w Ustawie o Służbie Celnej i aktach wykonawczych, oraz uregulowaniami wynikającymi z rozporządzenia Min. Transportu ws. kursów dla kierowców poj. uprzywilejowanych. Tematyka projektu jest zgodna z programem szkoleń SC na lata 2014-16.</t>
  </si>
  <si>
    <t>Projekt składa się z części szkoleniowych przygotowanych na potrzeby funkcjonariuszy celnych odpowiedzialnych za zwalczanie przestępczości, ochronę strefy Schengen i działania rozpoznawczo-prewencyjne. Pierwszym celem jest przeszkolenie 600 osób z jazdy techniką specjalną dla pojazdów uprzywilejowanych w połączeniu ze szkoleniem z udzielania pierwszej pomocy przedmedycznej. Drugim celem jest przeszkolenie 320 osób z języka angielskiego lub rosyjskiego w zakresie słownictwa specjalistycznego i używanego w środowiskach związanych ze światem przestępczym.
Projekt ma również na celu nawiązanie kontaktów z norweską administracją celną w zakresie wymiany wiedzy zawodowej oraz nawiązania stałej współpracy.
Projekt zakłada przeprowadzenie kampanii informacyjno-promocyjnej o zasięgu krajowym, przedstawiającej wkład NMF w rozwój Służby Celnej.
Działania zaproponowane do realizacji wynikają z nowo wprowadzonych przepisów prawa oraz konieczności zaspokojenia najpilniejszych potrzeb szkoleniowych, które wpływają na podniesienie jakości i bezpieczeństwa pracy funkcjonariuszy. Przedstawione działania stanowią
element konieczny, bez którego prowadzone kontrole i prewencja w zakresie ochrony Schengen nie mogą być wykonywane poprawnie. 
Konieczność przeszkolenia funkcjonariuszy z jazdy techniką specjalną wprowadza rozporządzenie Ministra Transportu, Budownictwa 
i Gospodarki Morskiej z dn. 15.05.2013 w sprawie kursów dla kierowców pojazdów uprzywilejowanych… (Dz. U. z 24.05.2013 poz. 603).
Grupa docelowa (funkcjonariusze SC) dzięki projektowi nabędzie umiejętności zawodowe, które pozwolą wykonywać pracę w sposób 
efektywny, skuteczny i bezpieczny, oraz odniesie pozytywny skutek społeczny dzięki zwiększeniu zdolności przeciwdziałania zjawiskom 
kryminalnym (rozprzestrzenianie się organizacji przestępczych, handel ludźmi, zmuszanie do świadczenia pracy). Kolejną 
zaletą projektu jest poprawa bezpieczeństwa w ruchu drogowym, zapewnienie możliwości niesienia pierwszej pomocy przedmedycznej 
oraz zwiększenie umiejętności komunikacji w językach obcych.
Nie można przecenić pozytywnego wpływu projektu na poprawę bezpieczeństwa osób i wzmocnienie uczciwej konkurencji rynkowej, 
ponieważ oba czynniki składają się na ochronę strefy Schengen co jest korzystne dla otoczenia stron projektu i wszystkich członków 
Schengen.
Grupy docelowe użytkowników końcowych zostały wybrane zgodnie z dziedziną działalności polskiej i norweskiej służby celnej.
Projekt jest całkowicie zgodny z celami Programu Operacyjnego gdyż wszystkie działania mają ścisły związek z celem nr 2, tj. zwiększają 
zdolność SC do zwalczania i zapobiegania przestępczości transgranicznej i zorganizowanej. Należy zauważyć, że efekty projektu 
rozszerzą również katalog działań o nieujęte w opisie celu; również o podniesienie czynnego i biernego bezpieczeństwa funkcjanariuszy 
celnych w ruchu drogowym. W przypadku braku dofinansowania Służba Celna nie może zarzucić realizacji założonych działań i będzie 
starała się poszukiwać innych źródeł ich finansowania. Istnieje uzasadniona obawa, że w takim przypadku odbije się to negatywnie na 
współczynnikach ilości i jakości przeszkolonych osób oraz zapewnieniu dotychczasowej skuteczności działania, która w okresie 
poakcesyjnym znacznie wzrosła, również dzięki wykorzystaniu funduszy pomocowych (w tym NMF).
Wnioskodawca jest w pełni gotowy do podjęcia realizacji projektu – obecnie niezależnie od wyniku naboru opracowuje dokumentację 
przetargową dla zakupów opisanych w projekcie.
W odniesieniu do polityk horyzontalnych projekt zapewni funkcjonariuszom szkolenia z kluczowych umiejętności do pracy na rzecz 
zapewnienia warunków zrównoważonego rozwoju ekonomicznego, poprzez zapewnienie warunków do budowania bardziej 
konkurencyjnej gospodarki i poprawianiu warunków do rozwoju przedsiębiorczości. Zapewnienie równości szans jest w Służbie Celnej 
oczywistością. Projekt nie ma wpływu na zagadnienia związane z rozwojem społeczeństwa informacyjnego.</t>
  </si>
  <si>
    <t xml:space="preserve"> Wzrost skuteczności działań kontrolnych komórek zwalczania przestępczości mierzony stosunkiem liczby przeprowadzonych kontroli ze stwierdzoną nieprawidłowością do całkowitej liczby przeprowadzonych kontroli.</t>
  </si>
  <si>
    <t>Dokument: Ocena funkcjonowania pionu kontroli (zestawienie statystyczne przygotowywane przez Departament Kontroli Celno-Akcyzowej i Kontroli Gier w Ministerstwie Finansów).</t>
  </si>
  <si>
    <t>Zestawienie wartości zgłoszonych dla okesów po zakończeniu realizacji projektu, zgodnie z materiałem "Obszary kosztowe i czynniki kosztotwórcze w Służbie Celnej" zatwierdzonym przez Szefa Służby Celnej.</t>
  </si>
  <si>
    <t xml:space="preserve">Zwiększenie bezpieczeństwa służby oraz podniesienie umiejętności niesienia pierwszej pomocy przedmedycznej.
</t>
  </si>
  <si>
    <t>Wykorzystanie mechanizmów prawno-księgowych pozwalających na zapewnienie dostępności środków (np zapewnienie finansowania, oświadczenia o finansowaniu).
Bieżące monitorowanie harmonogramu realizacji projektu.</t>
  </si>
  <si>
    <t xml:space="preserve">Korzystając z najlepszych wzorców wypracowanych w ponad 14sto letnim nabywaniu doświadczenia w realizacji programów pomocowych, Ministerstwo Finansów powoła Zespół Projektowy składający się ze specjalistów w zakresie wykorzystania funduszy pomocowych, zamówień publicznych, szkoleń i rozwoju zawodowego oraz księgowości. Obsługą prawną projektu zajmie się Departament Prawny MF. Właścicielem projektu odpowiedzialnym merytorycznie za jego realizację będzie Departament Służby Celnej w MF, nadzorowany przez Szefa Służby Celnej. Bezpośredni nadzór będzie sprawować zgodnie z wew. reg. Kierownik Projektu i Dyrektor Departamentu.
Struktura Zespołu Projektowego, zasady postępowania i komunikacji będą ukształtowane zgodnie z zaleceniami metodyki PRINCE2 oraz wewnętrznymi zarządzeniami Dyrektora Generalnego MF jak również zgodnie z polskim prawodawstwem.
Przy realizacji projektu udział wezmą przedstawiciele izb celnych w celu najlepszego dopasowania projektu do potrzeb użytkowników końcowych.
</t>
  </si>
  <si>
    <t>W projekcie nie zidentyfikowano wewnętrznych lub zewnętrznych przeszkód do realizacji poszczególnych działań i osiągnięcia wskaźników rezultatu i produktu.
Ministerstwo Finansów nie jest związane żadnymi procedurami prawnymi, mogącymi zakłócić realizację projektu.</t>
  </si>
  <si>
    <t>Projekt nie generuje zysku. Ministerstwo Finansów oraz Izby Celne zgodnie z art. 11 Ustawy o finansach publicznych są jednostkami finansującymi swoją działalność z budżetu i odprowadzają pobrane dochody do budżetu państwa.</t>
  </si>
  <si>
    <t>Departament Służby Celnej wystąpi o zabezpieczenie srodków w budżecie państwa lub w odpowiedniej rezerwie celowej.
W załączeniu oświadczenie o finansowaniu.</t>
  </si>
  <si>
    <t xml:space="preserve">Ministerstwo Finansów posiada pełną zdolność oraz potencjał kadrowy i zaplecze infrastrukturalne umożliwiające realizację projektu w oparciu o najwyższe standardy zarządzania, logistyki i księgowości wymagane dla projektów pomocowych. Powołany Zespół Projektowy będzie składał się z ekspertów w dziedzinie środków pomocowych, zamówień publicznych oraz szkoleń i rozwoju zawodowego.
Zabezpieczenie finansowe jest gwarantowane przez Ministra Finansów w formie oświadczenia o finansowaniu.
W ostatnich trzech latach MF-SC zrealizowała z powodzeniem 5 projektów szkoleniowych finansowanych z funduszy europejskich (FGZ, OLAF, SPPW) na kwotę 4,23 mln zł, raz projekty inwestycyjne zawierające elementy szkoleniowe (OLAF, NMF i SPPW) na łączną kwotę ok. 28 mln zł.
Projekt nie przewiduje kosztów ponoszonych przez partnera z Norwegii. Planowane wizyty studyjne mają na celu nawiązanie i zacieśnienie współpracy w obszarze ochrony Schengen przez administracje celne na poziomie centralnym i lokalnym.
</t>
  </si>
  <si>
    <t>6.1 Zakup szkoleń z jazdy techniką specjalną i udzielania pierwszej 
      pomocy przedmedycznej.(Podwykonawstwo:wszystkie środki w  kategorii tj. 2280 tys PLN).</t>
  </si>
  <si>
    <t>6.2 Zakup szkoleń językowych doskonalących w zakresie 
      jęz. Angielskiego i Rosyjskiego.(Podwykonawstwo:wszystkie środki w  kategorii tj. 560 tys PLN).</t>
  </si>
  <si>
    <t>7.1 Promocja projektu.(Podwykonawstwo:wszystkie środki w  kategorii tj. 30 tys PLN).</t>
  </si>
  <si>
    <t>B.1 Wizyta studyjna w Polsce.(brak podwykonawstwa)</t>
  </si>
  <si>
    <t>B.2 Wizyta studyjna w Norwegii.(brak podwykonawstwa)</t>
  </si>
  <si>
    <t>F.1 Usługi tłumaczenia.(Podwykonawstwo:wszystkie środki w  kategorii tj. 5 tys PLN).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</si>
</sst>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0" formatCode="[$-F800]dddd\,\ mmmm\ dd\,\ yyyy"/>
  </numFmts>
  <fonts count="33">
    <font>
      <sz val="11"/>
      <color theme="1"/>
      <name val="Czcionka tekstu podstawowego"/>
      <family val="2"/>
      <charset val="238"/>
    </font>
    <font>
      <sz val="11"/>
      <color indexed="8"/>
      <name val="Czcionka tekstu podstawowego"/>
      <family val="2"/>
      <charset val="238"/>
    </font>
    <font>
      <i/>
      <sz val="11"/>
      <name val="Verdana"/>
      <family val="2"/>
      <charset val="238"/>
    </font>
    <font>
      <b/>
      <sz val="12"/>
      <color indexed="21"/>
      <name val="Verdana"/>
      <family val="2"/>
      <charset val="238"/>
    </font>
    <font>
      <i/>
      <sz val="11"/>
      <name val="Czcionka tekstu podstawowego"/>
      <family val="2"/>
      <charset val="238"/>
    </font>
    <font>
      <sz val="11"/>
      <color indexed="8"/>
      <name val="Czcionka tekstu podstawowego"/>
      <family val="2"/>
      <charset val="238"/>
    </font>
    <font>
      <b/>
      <sz val="11"/>
      <color indexed="8"/>
      <name val="Czcionka tekstu podstawowego"/>
      <family val="2"/>
      <charset val="238"/>
    </font>
    <font>
      <sz val="11"/>
      <color indexed="21"/>
      <name val="Verdana"/>
      <family val="2"/>
      <charset val="238"/>
    </font>
    <font>
      <sz val="11"/>
      <color indexed="8"/>
      <name val="Verdana"/>
      <family val="2"/>
      <charset val="238"/>
    </font>
    <font>
      <b/>
      <sz val="11"/>
      <color indexed="8"/>
      <name val="Verdana"/>
      <family val="2"/>
      <charset val="238"/>
    </font>
    <font>
      <i/>
      <sz val="11"/>
      <color indexed="21"/>
      <name val="Verdana"/>
      <family val="2"/>
      <charset val="238"/>
    </font>
    <font>
      <b/>
      <sz val="11"/>
      <color indexed="21"/>
      <name val="Verdana"/>
      <family val="2"/>
      <charset val="238"/>
    </font>
    <font>
      <b/>
      <i/>
      <sz val="11"/>
      <color indexed="8"/>
      <name val="Czcionka tekstu podstawowego"/>
      <charset val="238"/>
    </font>
    <font>
      <i/>
      <sz val="11"/>
      <color indexed="8"/>
      <name val="Verdana"/>
      <family val="2"/>
      <charset val="238"/>
    </font>
    <font>
      <b/>
      <sz val="18"/>
      <color indexed="21"/>
      <name val="Verdana"/>
      <family val="2"/>
      <charset val="238"/>
    </font>
    <font>
      <sz val="8"/>
      <name val="Czcionka tekstu podstawowego"/>
      <family val="2"/>
      <charset val="238"/>
    </font>
    <font>
      <sz val="8"/>
      <name val="Tahoma"/>
      <family val="2"/>
      <charset val="238"/>
    </font>
    <font>
      <sz val="11"/>
      <color indexed="81"/>
      <name val="Tahoma"/>
      <charset val="1"/>
    </font>
    <font>
      <sz val="11"/>
      <color indexed="81"/>
      <name val="Tahoma"/>
      <family val="2"/>
      <charset val="238"/>
    </font>
    <font>
      <sz val="11"/>
      <name val="Verdana"/>
      <family val="2"/>
      <charset val="238"/>
    </font>
    <font>
      <i/>
      <sz val="8"/>
      <name val="Verdana"/>
      <family val="2"/>
      <charset val="238"/>
    </font>
    <font>
      <sz val="8"/>
      <name val="Verdana"/>
      <family val="2"/>
      <charset val="238"/>
    </font>
    <font>
      <sz val="14"/>
      <color indexed="21"/>
      <name val="Wingdings"/>
      <charset val="2"/>
    </font>
    <font>
      <b/>
      <sz val="11"/>
      <color indexed="10"/>
      <name val="Verdana"/>
      <family val="2"/>
      <charset val="238"/>
    </font>
    <font>
      <b/>
      <sz val="1"/>
      <color indexed="9"/>
      <name val="Verdana"/>
      <family val="2"/>
      <charset val="238"/>
    </font>
    <font>
      <sz val="1"/>
      <color indexed="9"/>
      <name val="Verdana"/>
      <family val="2"/>
      <charset val="238"/>
    </font>
    <font>
      <sz val="11"/>
      <color indexed="81"/>
      <name val="Tahoma"/>
      <charset val="238"/>
    </font>
    <font>
      <b/>
      <sz val="14"/>
      <color indexed="21"/>
      <name val="Verdana"/>
      <family val="2"/>
      <charset val="238"/>
    </font>
    <font>
      <b/>
      <u/>
      <sz val="11"/>
      <color indexed="21"/>
      <name val="Verdana"/>
      <family val="2"/>
      <charset val="238"/>
    </font>
    <font>
      <b/>
      <sz val="11"/>
      <color indexed="12"/>
      <name val="Verdana"/>
      <family val="2"/>
      <charset val="238"/>
    </font>
    <font>
      <i/>
      <sz val="11"/>
      <color indexed="48"/>
      <name val="Verdana"/>
      <family val="2"/>
      <charset val="238"/>
    </font>
    <font>
      <sz val="11"/>
      <color indexed="21"/>
      <name val="Agency FB"/>
      <family val="2"/>
    </font>
    <font>
      <i/>
      <sz val="11"/>
      <name val="Agency FB"/>
      <family val="2"/>
    </font>
  </fonts>
  <fills count="7">
    <fill>
      <patternFill patternType="none"/>
    </fill>
    <fill>
      <patternFill patternType="gray125"/>
    </fill>
    <fill>
      <patternFill patternType="solid">
        <fgColor indexed="55"/>
        <bgColor indexed="64"/>
      </patternFill>
    </fill>
    <fill>
      <patternFill patternType="solid">
        <fgColor indexed="31"/>
        <bgColor indexed="64"/>
      </patternFill>
    </fill>
    <fill>
      <patternFill patternType="solid">
        <fgColor indexed="9"/>
        <bgColor indexed="64"/>
      </patternFill>
    </fill>
    <fill>
      <patternFill patternType="solid">
        <fgColor indexed="23"/>
        <bgColor indexed="64"/>
      </patternFill>
    </fill>
    <fill>
      <patternFill patternType="solid">
        <fgColor indexed="44"/>
        <bgColor indexed="64"/>
      </patternFill>
    </fill>
  </fills>
  <borders count="57">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top/>
      <bottom style="thin">
        <color indexed="2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21"/>
      </bottom>
      <diagonal/>
    </border>
    <border>
      <left/>
      <right style="medium">
        <color indexed="64"/>
      </right>
      <top/>
      <bottom style="double">
        <color indexed="21"/>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2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double">
        <color indexed="21"/>
      </top>
      <bottom/>
      <diagonal/>
    </border>
    <border>
      <left style="medium">
        <color indexed="64"/>
      </left>
      <right/>
      <top style="thin">
        <color indexed="64"/>
      </top>
      <bottom style="medium">
        <color indexed="64"/>
      </bottom>
      <diagonal/>
    </border>
  </borders>
  <cellStyleXfs count="3">
    <xf numFmtId="0" fontId="0" fillId="0" borderId="0"/>
    <xf numFmtId="0" fontId="1" fillId="0" borderId="0"/>
    <xf numFmtId="9" fontId="5" fillId="0" borderId="0" applyFont="0" applyFill="0" applyBorder="0" applyAlignment="0" applyProtection="0"/>
  </cellStyleXfs>
  <cellXfs count="552">
    <xf numFmtId="0" fontId="0" fillId="0" borderId="0" xfId="0"/>
    <xf numFmtId="0" fontId="7" fillId="0" borderId="1" xfId="0" applyFont="1" applyBorder="1"/>
    <xf numFmtId="0" fontId="0" fillId="0" borderId="0" xfId="0" applyBorder="1"/>
    <xf numFmtId="0" fontId="7" fillId="0" borderId="0" xfId="0" applyFont="1" applyBorder="1"/>
    <xf numFmtId="0" fontId="8" fillId="0" borderId="0" xfId="0" applyFont="1" applyBorder="1"/>
    <xf numFmtId="0" fontId="0" fillId="0" borderId="1" xfId="0" applyBorder="1"/>
    <xf numFmtId="0" fontId="2" fillId="0" borderId="0" xfId="0" applyFont="1" applyBorder="1" applyAlignment="1"/>
    <xf numFmtId="0" fontId="9" fillId="2" borderId="0" xfId="0" applyFont="1" applyFill="1" applyBorder="1" applyAlignment="1">
      <alignment horizontal="center"/>
    </xf>
    <xf numFmtId="0" fontId="7" fillId="0" borderId="0" xfId="0" quotePrefix="1" applyFont="1" applyBorder="1"/>
    <xf numFmtId="0" fontId="7" fillId="2" borderId="0" xfId="0" applyFont="1" applyFill="1" applyBorder="1" applyAlignment="1">
      <alignment horizontal="center"/>
    </xf>
    <xf numFmtId="0" fontId="0" fillId="0" borderId="0" xfId="0" applyAlignment="1">
      <alignment horizontal="center" vertical="center" wrapText="1"/>
    </xf>
    <xf numFmtId="0" fontId="7" fillId="0" borderId="2" xfId="0" quotePrefix="1" applyFont="1" applyBorder="1"/>
    <xf numFmtId="0" fontId="8" fillId="2" borderId="0" xfId="0" applyFont="1" applyFill="1" applyBorder="1"/>
    <xf numFmtId="0" fontId="7" fillId="2" borderId="1" xfId="0" applyFont="1" applyFill="1" applyBorder="1" applyAlignment="1">
      <alignment vertical="center"/>
    </xf>
    <xf numFmtId="0" fontId="8" fillId="2" borderId="0" xfId="0" applyFont="1" applyFill="1" applyBorder="1" applyAlignment="1"/>
    <xf numFmtId="0" fontId="0" fillId="0" borderId="0" xfId="0" applyFill="1" applyBorder="1"/>
    <xf numFmtId="0" fontId="7" fillId="0" borderId="0" xfId="0" applyFont="1" applyFill="1" applyBorder="1"/>
    <xf numFmtId="0" fontId="8" fillId="0" borderId="0" xfId="0" applyFont="1" applyFill="1" applyBorder="1"/>
    <xf numFmtId="0" fontId="8" fillId="0" borderId="2" xfId="0" applyFont="1" applyFill="1" applyBorder="1"/>
    <xf numFmtId="0" fontId="7" fillId="2" borderId="1" xfId="0" applyFont="1" applyFill="1" applyBorder="1"/>
    <xf numFmtId="0" fontId="0" fillId="2" borderId="0" xfId="0" applyFill="1" applyBorder="1"/>
    <xf numFmtId="0" fontId="7" fillId="2" borderId="0" xfId="0" applyFont="1" applyFill="1" applyBorder="1"/>
    <xf numFmtId="0" fontId="8" fillId="2" borderId="2" xfId="0" applyFont="1" applyFill="1" applyBorder="1"/>
    <xf numFmtId="0" fontId="7" fillId="0" borderId="3" xfId="0" applyFont="1" applyBorder="1" applyAlignment="1">
      <alignment horizontal="center" vertical="center"/>
    </xf>
    <xf numFmtId="0" fontId="11" fillId="0" borderId="1" xfId="0" applyFont="1" applyBorder="1"/>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9" fontId="8" fillId="2" borderId="0" xfId="2" applyFont="1" applyFill="1" applyBorder="1"/>
    <xf numFmtId="0" fontId="11" fillId="0" borderId="0" xfId="0" applyFont="1" applyBorder="1" applyAlignment="1">
      <alignment horizontal="right"/>
    </xf>
    <xf numFmtId="0" fontId="7" fillId="0" borderId="0" xfId="0" applyFont="1" applyFill="1" applyBorder="1" applyAlignment="1">
      <alignment horizontal="center" vertical="center"/>
    </xf>
    <xf numFmtId="0" fontId="7" fillId="0" borderId="0" xfId="0" applyNumberFormat="1" applyFont="1" applyBorder="1"/>
    <xf numFmtId="0" fontId="6" fillId="0" borderId="0" xfId="0" applyFont="1" applyBorder="1"/>
    <xf numFmtId="0" fontId="9" fillId="0" borderId="0" xfId="0" applyFont="1" applyBorder="1"/>
    <xf numFmtId="0" fontId="7" fillId="0" borderId="2" xfId="0" applyNumberFormat="1" applyFont="1" applyBorder="1"/>
    <xf numFmtId="0" fontId="2" fillId="0" borderId="0" xfId="0" applyNumberFormat="1" applyFont="1" applyFill="1" applyBorder="1"/>
    <xf numFmtId="0" fontId="7" fillId="0" borderId="0" xfId="0" applyFont="1" applyFill="1" applyBorder="1" applyAlignment="1">
      <alignment vertical="center" wrapText="1"/>
    </xf>
    <xf numFmtId="0" fontId="0" fillId="0" borderId="0" xfId="0" applyFill="1"/>
    <xf numFmtId="0" fontId="2" fillId="0" borderId="0" xfId="0" applyNumberFormat="1" applyFont="1" applyFill="1" applyBorder="1" applyAlignment="1">
      <alignment vertical="top" wrapText="1"/>
    </xf>
    <xf numFmtId="0" fontId="13" fillId="0" borderId="0" xfId="0" applyFont="1" applyFill="1" applyBorder="1" applyAlignment="1">
      <alignment horizontal="left" vertical="top" wrapText="1"/>
    </xf>
    <xf numFmtId="0" fontId="2" fillId="0" borderId="0" xfId="0" applyNumberFormat="1" applyFont="1" applyFill="1" applyBorder="1" applyAlignment="1">
      <alignment horizontal="left"/>
    </xf>
    <xf numFmtId="0" fontId="2" fillId="0" borderId="0" xfId="0" applyNumberFormat="1" applyFont="1" applyFill="1" applyBorder="1" applyAlignment="1">
      <alignment horizontal="center"/>
    </xf>
    <xf numFmtId="0" fontId="2" fillId="0" borderId="0" xfId="0" applyFont="1" applyFill="1" applyBorder="1" applyAlignment="1">
      <alignment horizontal="center"/>
    </xf>
    <xf numFmtId="0" fontId="7" fillId="0" borderId="6" xfId="0" applyFont="1" applyBorder="1"/>
    <xf numFmtId="0" fontId="7" fillId="0" borderId="7" xfId="0" applyFont="1" applyBorder="1"/>
    <xf numFmtId="0" fontId="7" fillId="0" borderId="8" xfId="0" applyFont="1" applyBorder="1"/>
    <xf numFmtId="0" fontId="0" fillId="2" borderId="9" xfId="0" applyFill="1" applyBorder="1"/>
    <xf numFmtId="0" fontId="0" fillId="0" borderId="10" xfId="0" applyBorder="1"/>
    <xf numFmtId="0" fontId="7" fillId="0" borderId="9" xfId="0" applyNumberFormat="1" applyFont="1" applyBorder="1"/>
    <xf numFmtId="0" fontId="7" fillId="0" borderId="11" xfId="0" applyFont="1" applyFill="1" applyBorder="1" applyAlignment="1">
      <alignment horizontal="center" vertical="center"/>
    </xf>
    <xf numFmtId="0" fontId="13" fillId="0" borderId="11" xfId="0" applyFont="1" applyFill="1" applyBorder="1" applyAlignment="1">
      <alignment horizontal="left" vertical="top" wrapText="1"/>
    </xf>
    <xf numFmtId="0" fontId="2" fillId="3" borderId="3" xfId="0" applyFont="1" applyFill="1" applyBorder="1" applyProtection="1">
      <protection locked="0"/>
    </xf>
    <xf numFmtId="0" fontId="2" fillId="3" borderId="12" xfId="0" applyFont="1" applyFill="1" applyBorder="1" applyProtection="1">
      <protection locked="0"/>
    </xf>
    <xf numFmtId="0" fontId="2" fillId="3" borderId="13" xfId="0" applyFont="1" applyFill="1" applyBorder="1" applyProtection="1">
      <protection locked="0"/>
    </xf>
    <xf numFmtId="0" fontId="2" fillId="3" borderId="14" xfId="0" applyFont="1" applyFill="1" applyBorder="1" applyProtection="1">
      <protection locked="0"/>
    </xf>
    <xf numFmtId="0" fontId="4" fillId="3" borderId="15" xfId="0" applyFont="1" applyFill="1" applyBorder="1" applyProtection="1">
      <protection locked="0"/>
    </xf>
    <xf numFmtId="0" fontId="4" fillId="3" borderId="16" xfId="0" applyFont="1" applyFill="1" applyBorder="1" applyProtection="1">
      <protection locked="0"/>
    </xf>
    <xf numFmtId="0" fontId="2" fillId="3" borderId="17" xfId="0" applyFont="1" applyFill="1" applyBorder="1" applyProtection="1">
      <protection locked="0"/>
    </xf>
    <xf numFmtId="0" fontId="2" fillId="3" borderId="18" xfId="0" applyFont="1" applyFill="1" applyBorder="1" applyProtection="1">
      <protection locked="0"/>
    </xf>
    <xf numFmtId="49" fontId="2" fillId="0" borderId="0" xfId="0" applyNumberFormat="1" applyFont="1" applyFill="1" applyBorder="1" applyAlignment="1" applyProtection="1">
      <alignment vertical="top" wrapText="1"/>
    </xf>
    <xf numFmtId="0" fontId="2" fillId="3" borderId="1" xfId="0" applyNumberFormat="1" applyFont="1" applyFill="1" applyBorder="1" applyProtection="1"/>
    <xf numFmtId="0" fontId="2" fillId="3" borderId="6" xfId="0" applyNumberFormat="1" applyFont="1" applyFill="1" applyBorder="1" applyProtection="1"/>
    <xf numFmtId="0" fontId="0" fillId="0" borderId="0" xfId="0" applyProtection="1">
      <protection locked="0"/>
    </xf>
    <xf numFmtId="0" fontId="7" fillId="0" borderId="0" xfId="0" applyFont="1" applyProtection="1"/>
    <xf numFmtId="0" fontId="7" fillId="0" borderId="1" xfId="0" applyFont="1" applyFill="1" applyBorder="1" applyAlignment="1">
      <alignment horizontal="left" vertical="center"/>
    </xf>
    <xf numFmtId="0" fontId="11" fillId="0" borderId="0" xfId="0" applyFont="1" applyBorder="1"/>
    <xf numFmtId="0" fontId="7" fillId="0" borderId="3" xfId="0" quotePrefix="1" applyFont="1" applyBorder="1" applyAlignment="1">
      <alignment horizontal="center"/>
    </xf>
    <xf numFmtId="0" fontId="7" fillId="0" borderId="3" xfId="0" quotePrefix="1" applyFont="1" applyFill="1" applyBorder="1" applyAlignment="1">
      <alignment horizontal="center"/>
    </xf>
    <xf numFmtId="0" fontId="7" fillId="0" borderId="12" xfId="0" quotePrefix="1" applyFont="1" applyBorder="1" applyAlignment="1">
      <alignment horizontal="center"/>
    </xf>
    <xf numFmtId="0" fontId="23" fillId="0" borderId="0" xfId="0" quotePrefix="1" applyFont="1" applyBorder="1"/>
    <xf numFmtId="0" fontId="24" fillId="0" borderId="1" xfId="0" applyFont="1" applyBorder="1"/>
    <xf numFmtId="0" fontId="25" fillId="0" borderId="0" xfId="0" applyFont="1" applyBorder="1"/>
    <xf numFmtId="0" fontId="23" fillId="0" borderId="0" xfId="0" applyFont="1" applyBorder="1"/>
    <xf numFmtId="0" fontId="24" fillId="0" borderId="0" xfId="0" applyFont="1" applyBorder="1"/>
    <xf numFmtId="0" fontId="11" fillId="0" borderId="2" xfId="0" applyFont="1" applyBorder="1" applyAlignment="1">
      <alignment horizontal="right"/>
    </xf>
    <xf numFmtId="0" fontId="6" fillId="0" borderId="1" xfId="0" applyFont="1" applyBorder="1"/>
    <xf numFmtId="0" fontId="6" fillId="0" borderId="6" xfId="0" applyFont="1" applyBorder="1"/>
    <xf numFmtId="0" fontId="6" fillId="0" borderId="7" xfId="0" applyFont="1" applyBorder="1"/>
    <xf numFmtId="0" fontId="9" fillId="0" borderId="7" xfId="0" applyFont="1" applyBorder="1"/>
    <xf numFmtId="0" fontId="11" fillId="0" borderId="7" xfId="0" applyFont="1" applyBorder="1"/>
    <xf numFmtId="0" fontId="0" fillId="0" borderId="7" xfId="0" applyBorder="1"/>
    <xf numFmtId="0" fontId="11" fillId="0" borderId="7" xfId="0" applyFont="1" applyBorder="1" applyAlignment="1">
      <alignment horizontal="right"/>
    </xf>
    <xf numFmtId="0" fontId="11" fillId="0" borderId="8" xfId="0" applyFont="1" applyBorder="1" applyAlignment="1">
      <alignment horizontal="right"/>
    </xf>
    <xf numFmtId="0" fontId="0" fillId="0" borderId="0" xfId="0" applyProtection="1"/>
    <xf numFmtId="0" fontId="0" fillId="0" borderId="0" xfId="0" applyFill="1" applyProtection="1"/>
    <xf numFmtId="0" fontId="7" fillId="0" borderId="0" xfId="0" applyFont="1" applyFill="1" applyProtection="1"/>
    <xf numFmtId="0" fontId="0" fillId="0" borderId="0" xfId="0" applyAlignment="1" applyProtection="1">
      <alignment horizontal="center" vertical="center" wrapText="1"/>
    </xf>
    <xf numFmtId="0" fontId="7" fillId="0" borderId="0" xfId="0" applyFont="1" applyFill="1" applyBorder="1" applyAlignment="1"/>
    <xf numFmtId="0" fontId="22" fillId="0" borderId="0" xfId="0" applyNumberFormat="1" applyFont="1" applyFill="1" applyBorder="1" applyAlignment="1" applyProtection="1">
      <alignment vertical="distributed"/>
    </xf>
    <xf numFmtId="0" fontId="2" fillId="3" borderId="0" xfId="0" applyFont="1" applyFill="1" applyBorder="1" applyProtection="1">
      <protection locked="0"/>
    </xf>
    <xf numFmtId="0" fontId="2" fillId="3" borderId="1" xfId="0" applyNumberFormat="1" applyFont="1" applyFill="1" applyBorder="1" applyAlignment="1" applyProtection="1">
      <alignment horizontal="left"/>
      <protection locked="0"/>
    </xf>
    <xf numFmtId="0" fontId="2" fillId="3" borderId="0" xfId="0" applyNumberFormat="1" applyFont="1" applyFill="1" applyBorder="1" applyAlignment="1" applyProtection="1">
      <alignment horizontal="left"/>
      <protection locked="0"/>
    </xf>
    <xf numFmtId="0" fontId="2" fillId="3" borderId="19" xfId="0" applyNumberFormat="1" applyFont="1" applyFill="1" applyBorder="1" applyAlignment="1" applyProtection="1">
      <alignment horizontal="left"/>
      <protection locked="0"/>
    </xf>
    <xf numFmtId="0" fontId="27" fillId="4" borderId="20" xfId="0" applyFont="1" applyFill="1" applyBorder="1" applyAlignment="1" applyProtection="1">
      <alignment horizontal="center" vertical="center" wrapText="1"/>
    </xf>
    <xf numFmtId="0" fontId="27" fillId="4" borderId="21" xfId="0" applyFont="1" applyFill="1" applyBorder="1" applyAlignment="1" applyProtection="1">
      <alignment horizontal="center" vertical="center" wrapText="1"/>
    </xf>
    <xf numFmtId="0" fontId="27" fillId="4" borderId="2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xf>
    <xf numFmtId="0" fontId="8" fillId="0" borderId="0" xfId="0" applyFont="1" applyFill="1" applyBorder="1" applyProtection="1"/>
    <xf numFmtId="0" fontId="7" fillId="2" borderId="1" xfId="0" applyFont="1" applyFill="1" applyBorder="1" applyAlignment="1" applyProtection="1">
      <alignment vertical="center"/>
    </xf>
    <xf numFmtId="0" fontId="8" fillId="2" borderId="0" xfId="0" applyFont="1" applyFill="1" applyBorder="1" applyProtection="1"/>
    <xf numFmtId="0" fontId="8" fillId="2" borderId="0" xfId="0" applyFont="1" applyFill="1" applyBorder="1" applyAlignment="1" applyProtection="1"/>
    <xf numFmtId="0" fontId="7" fillId="0" borderId="1" xfId="0" applyFont="1" applyBorder="1" applyProtection="1"/>
    <xf numFmtId="0" fontId="7" fillId="0" borderId="0" xfId="0" applyFont="1" applyBorder="1" applyProtection="1"/>
    <xf numFmtId="0" fontId="0" fillId="0" borderId="0" xfId="0" applyBorder="1" applyProtection="1"/>
    <xf numFmtId="0" fontId="2" fillId="0" borderId="0" xfId="0" applyFont="1" applyBorder="1" applyAlignment="1" applyProtection="1"/>
    <xf numFmtId="0" fontId="0" fillId="0" borderId="0" xfId="0" applyFill="1" applyBorder="1" applyProtection="1"/>
    <xf numFmtId="0" fontId="7" fillId="0" borderId="0" xfId="0" applyFont="1" applyFill="1" applyBorder="1" applyProtection="1"/>
    <xf numFmtId="0" fontId="8" fillId="0" borderId="2" xfId="0" applyFont="1" applyFill="1" applyBorder="1" applyProtection="1"/>
    <xf numFmtId="0" fontId="7" fillId="2" borderId="1" xfId="0" applyFont="1" applyFill="1" applyBorder="1" applyProtection="1"/>
    <xf numFmtId="0" fontId="0" fillId="2" borderId="0" xfId="0" applyFill="1" applyBorder="1" applyProtection="1"/>
    <xf numFmtId="0" fontId="9" fillId="2" borderId="0" xfId="0" applyFont="1" applyFill="1" applyBorder="1" applyAlignment="1" applyProtection="1">
      <alignment horizontal="center"/>
    </xf>
    <xf numFmtId="0" fontId="7" fillId="2" borderId="0" xfId="0" applyFont="1" applyFill="1" applyBorder="1" applyProtection="1"/>
    <xf numFmtId="9" fontId="8" fillId="2" borderId="0" xfId="2" applyFont="1" applyFill="1" applyBorder="1" applyProtection="1"/>
    <xf numFmtId="0" fontId="8" fillId="2" borderId="2" xfId="0" applyFont="1" applyFill="1" applyBorder="1" applyProtection="1"/>
    <xf numFmtId="0" fontId="0" fillId="2" borderId="9" xfId="0" applyFill="1" applyBorder="1" applyProtection="1"/>
    <xf numFmtId="0" fontId="7" fillId="2" borderId="0" xfId="0" applyFont="1" applyFill="1" applyBorder="1" applyAlignment="1" applyProtection="1">
      <alignment horizontal="center"/>
    </xf>
    <xf numFmtId="0" fontId="7" fillId="0" borderId="6" xfId="0" applyFont="1" applyBorder="1" applyProtection="1"/>
    <xf numFmtId="0" fontId="7" fillId="0" borderId="7" xfId="0" applyFont="1" applyBorder="1" applyProtection="1"/>
    <xf numFmtId="0" fontId="7" fillId="0" borderId="8" xfId="0" applyFont="1" applyBorder="1" applyProtection="1"/>
    <xf numFmtId="0" fontId="2" fillId="0" borderId="0" xfId="0" applyFont="1" applyFill="1" applyBorder="1" applyAlignment="1" applyProtection="1">
      <alignment horizontal="center"/>
    </xf>
    <xf numFmtId="0" fontId="7" fillId="0" borderId="0" xfId="0" applyFont="1" applyFill="1" applyBorder="1" applyAlignment="1" applyProtection="1">
      <alignment vertical="center" wrapText="1"/>
    </xf>
    <xf numFmtId="0" fontId="2" fillId="0" borderId="0" xfId="0" applyNumberFormat="1" applyFont="1" applyFill="1" applyBorder="1" applyProtection="1"/>
    <xf numFmtId="0" fontId="2" fillId="0" borderId="0" xfId="0" applyNumberFormat="1" applyFont="1" applyFill="1" applyBorder="1" applyAlignment="1" applyProtection="1">
      <alignment vertical="top" wrapText="1"/>
    </xf>
    <xf numFmtId="0" fontId="13" fillId="0" borderId="4"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0" fontId="7" fillId="0" borderId="3"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7" fillId="0" borderId="3" xfId="0" quotePrefix="1" applyFont="1" applyBorder="1" applyAlignment="1" applyProtection="1">
      <alignment horizontal="center"/>
    </xf>
    <xf numFmtId="0" fontId="7" fillId="0" borderId="3" xfId="0" quotePrefix="1" applyFont="1" applyFill="1" applyBorder="1" applyAlignment="1" applyProtection="1">
      <alignment horizontal="center"/>
    </xf>
    <xf numFmtId="0" fontId="7" fillId="0" borderId="12" xfId="0" quotePrefix="1" applyFont="1" applyBorder="1" applyAlignment="1" applyProtection="1">
      <alignment horizontal="center"/>
    </xf>
    <xf numFmtId="0" fontId="2" fillId="3" borderId="3" xfId="0" applyFont="1" applyFill="1" applyBorder="1" applyProtection="1"/>
    <xf numFmtId="0" fontId="2" fillId="3" borderId="12" xfId="0" applyFont="1" applyFill="1" applyBorder="1" applyProtection="1"/>
    <xf numFmtId="0" fontId="2" fillId="3" borderId="1" xfId="0" applyNumberFormat="1" applyFont="1" applyFill="1" applyBorder="1" applyAlignment="1" applyProtection="1">
      <alignment horizontal="left"/>
    </xf>
    <xf numFmtId="0" fontId="2" fillId="3" borderId="0" xfId="0" applyNumberFormat="1" applyFont="1" applyFill="1" applyBorder="1" applyAlignment="1" applyProtection="1">
      <alignment horizontal="left"/>
    </xf>
    <xf numFmtId="0" fontId="2" fillId="3" borderId="19" xfId="0" applyNumberFormat="1" applyFont="1" applyFill="1" applyBorder="1" applyAlignment="1" applyProtection="1">
      <alignment horizontal="left"/>
    </xf>
    <xf numFmtId="0" fontId="2" fillId="3" borderId="15" xfId="0" applyFont="1" applyFill="1" applyBorder="1" applyProtection="1"/>
    <xf numFmtId="0" fontId="2" fillId="3" borderId="16" xfId="0" applyFont="1" applyFill="1" applyBorder="1" applyProtection="1"/>
    <xf numFmtId="0" fontId="7" fillId="0" borderId="2" xfId="0" applyFont="1" applyBorder="1" applyProtection="1"/>
    <xf numFmtId="0" fontId="2" fillId="3" borderId="1" xfId="0" applyFont="1" applyFill="1" applyBorder="1" applyProtection="1"/>
    <xf numFmtId="0" fontId="2" fillId="3" borderId="0" xfId="0" applyFont="1" applyFill="1" applyBorder="1" applyProtection="1"/>
    <xf numFmtId="0" fontId="7" fillId="0" borderId="0" xfId="0" applyNumberFormat="1" applyFont="1" applyBorder="1" applyProtection="1"/>
    <xf numFmtId="0" fontId="2" fillId="3" borderId="13" xfId="0" applyFont="1" applyFill="1" applyBorder="1" applyProtection="1"/>
    <xf numFmtId="0" fontId="2" fillId="3" borderId="14" xfId="0" applyFont="1" applyFill="1" applyBorder="1" applyProtection="1"/>
    <xf numFmtId="0" fontId="4" fillId="3" borderId="15" xfId="0" applyFont="1" applyFill="1" applyBorder="1" applyProtection="1"/>
    <xf numFmtId="0" fontId="4" fillId="3" borderId="16" xfId="0" applyFont="1" applyFill="1" applyBorder="1" applyProtection="1"/>
    <xf numFmtId="0" fontId="11" fillId="0" borderId="1" xfId="0" applyFont="1" applyBorder="1" applyProtection="1"/>
    <xf numFmtId="0" fontId="7" fillId="0" borderId="0" xfId="0" quotePrefix="1" applyFont="1" applyBorder="1" applyProtection="1"/>
    <xf numFmtId="0" fontId="7" fillId="0" borderId="2" xfId="0" quotePrefix="1" applyFont="1" applyBorder="1" applyProtection="1"/>
    <xf numFmtId="0" fontId="24" fillId="0" borderId="1" xfId="0" applyFont="1" applyBorder="1" applyProtection="1"/>
    <xf numFmtId="0" fontId="25" fillId="0" borderId="0" xfId="0" applyFont="1" applyBorder="1" applyProtection="1"/>
    <xf numFmtId="0" fontId="23" fillId="0" borderId="0" xfId="0" quotePrefix="1" applyFont="1" applyBorder="1" applyProtection="1"/>
    <xf numFmtId="0" fontId="2" fillId="3" borderId="17" xfId="0" applyFont="1" applyFill="1" applyBorder="1" applyProtection="1"/>
    <xf numFmtId="0" fontId="2" fillId="3" borderId="18" xfId="0" applyFont="1" applyFill="1" applyBorder="1" applyProtection="1"/>
    <xf numFmtId="0" fontId="4" fillId="3" borderId="3" xfId="0" applyFont="1" applyFill="1" applyBorder="1" applyProtection="1"/>
    <xf numFmtId="0" fontId="4" fillId="3" borderId="12" xfId="0" applyFont="1" applyFill="1" applyBorder="1" applyProtection="1"/>
    <xf numFmtId="0" fontId="0" fillId="0" borderId="1" xfId="0" applyBorder="1" applyProtection="1"/>
    <xf numFmtId="0" fontId="8" fillId="0" borderId="0" xfId="0" applyFont="1" applyBorder="1" applyProtection="1"/>
    <xf numFmtId="0" fontId="0" fillId="0" borderId="10" xfId="0" applyBorder="1" applyProtection="1"/>
    <xf numFmtId="0" fontId="7" fillId="0" borderId="9" xfId="0" applyNumberFormat="1" applyFont="1" applyBorder="1" applyProtection="1"/>
    <xf numFmtId="0" fontId="11" fillId="0" borderId="0" xfId="0" applyFont="1" applyBorder="1" applyAlignment="1" applyProtection="1">
      <alignment horizontal="right"/>
    </xf>
    <xf numFmtId="0" fontId="7" fillId="0" borderId="2" xfId="0" applyNumberFormat="1" applyFont="1" applyBorder="1" applyProtection="1"/>
    <xf numFmtId="0" fontId="11" fillId="0" borderId="0" xfId="0" applyFont="1" applyBorder="1" applyProtection="1"/>
    <xf numFmtId="0" fontId="6" fillId="0" borderId="0" xfId="0" applyFont="1" applyBorder="1" applyProtection="1"/>
    <xf numFmtId="0" fontId="9" fillId="0" borderId="0" xfId="0" applyFont="1" applyBorder="1" applyProtection="1"/>
    <xf numFmtId="0" fontId="11" fillId="0" borderId="2" xfId="0" applyFont="1" applyBorder="1" applyAlignment="1" applyProtection="1">
      <alignment horizontal="right"/>
    </xf>
    <xf numFmtId="0" fontId="24" fillId="0" borderId="0" xfId="0" applyFont="1" applyBorder="1" applyProtection="1"/>
    <xf numFmtId="0" fontId="23" fillId="0" borderId="0" xfId="0" applyFont="1" applyBorder="1" applyProtection="1"/>
    <xf numFmtId="0" fontId="7" fillId="0" borderId="0" xfId="0" applyFont="1" applyFill="1" applyBorder="1" applyAlignment="1" applyProtection="1"/>
    <xf numFmtId="0" fontId="6" fillId="0" borderId="1" xfId="0" applyFont="1" applyBorder="1" applyProtection="1"/>
    <xf numFmtId="0" fontId="6" fillId="0" borderId="6" xfId="0" applyFont="1" applyBorder="1" applyProtection="1"/>
    <xf numFmtId="0" fontId="6" fillId="0" borderId="7" xfId="0" applyFont="1" applyBorder="1" applyProtection="1"/>
    <xf numFmtId="0" fontId="9" fillId="0" borderId="7" xfId="0" applyFont="1" applyBorder="1" applyProtection="1"/>
    <xf numFmtId="0" fontId="11" fillId="0" borderId="7" xfId="0" applyFont="1" applyBorder="1" applyProtection="1"/>
    <xf numFmtId="0" fontId="0" fillId="0" borderId="7" xfId="0" applyBorder="1" applyProtection="1"/>
    <xf numFmtId="0" fontId="11" fillId="0" borderId="7" xfId="0" applyFont="1" applyBorder="1" applyAlignment="1" applyProtection="1">
      <alignment horizontal="right"/>
    </xf>
    <xf numFmtId="0" fontId="11" fillId="0" borderId="8" xfId="0" applyFont="1" applyBorder="1" applyAlignment="1" applyProtection="1">
      <alignment horizontal="right"/>
    </xf>
    <xf numFmtId="0" fontId="2"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center"/>
    </xf>
    <xf numFmtId="0" fontId="31" fillId="0" borderId="0" xfId="0" applyFont="1" applyBorder="1"/>
    <xf numFmtId="0" fontId="31" fillId="0" borderId="2" xfId="0" applyFont="1" applyBorder="1"/>
    <xf numFmtId="0" fontId="31" fillId="0" borderId="0" xfId="0" quotePrefix="1" applyFont="1" applyBorder="1"/>
    <xf numFmtId="0" fontId="31" fillId="0" borderId="2" xfId="0" quotePrefix="1" applyFont="1" applyBorder="1"/>
    <xf numFmtId="0" fontId="31" fillId="0" borderId="23" xfId="0" applyNumberFormat="1" applyFont="1" applyBorder="1"/>
    <xf numFmtId="0" fontId="31" fillId="0" borderId="24" xfId="0" applyNumberFormat="1" applyFont="1" applyBorder="1"/>
    <xf numFmtId="0" fontId="4" fillId="3" borderId="25" xfId="0" applyFont="1" applyFill="1" applyBorder="1" applyProtection="1">
      <protection locked="0"/>
    </xf>
    <xf numFmtId="0" fontId="4" fillId="3" borderId="26" xfId="0" applyFont="1" applyFill="1" applyBorder="1" applyProtection="1">
      <protection locked="0"/>
    </xf>
    <xf numFmtId="0" fontId="4" fillId="3" borderId="3" xfId="0" applyFont="1" applyFill="1" applyBorder="1" applyProtection="1">
      <protection locked="0"/>
    </xf>
    <xf numFmtId="0" fontId="31" fillId="0" borderId="0" xfId="0" applyFont="1" applyBorder="1" applyProtection="1"/>
    <xf numFmtId="0" fontId="31" fillId="0" borderId="2" xfId="0" applyFont="1" applyBorder="1" applyProtection="1"/>
    <xf numFmtId="0" fontId="32" fillId="3" borderId="12" xfId="0" applyFont="1" applyFill="1" applyBorder="1" applyProtection="1"/>
    <xf numFmtId="0" fontId="31" fillId="0" borderId="0" xfId="0" quotePrefix="1" applyFont="1" applyBorder="1" applyProtection="1"/>
    <xf numFmtId="0" fontId="31" fillId="0" borderId="2" xfId="0" quotePrefix="1" applyFont="1" applyBorder="1" applyProtection="1"/>
    <xf numFmtId="0" fontId="31" fillId="0" borderId="23" xfId="0" applyNumberFormat="1" applyFont="1" applyBorder="1" applyProtection="1"/>
    <xf numFmtId="0" fontId="31" fillId="0" borderId="24" xfId="0" applyNumberFormat="1" applyFont="1" applyBorder="1" applyProtection="1"/>
    <xf numFmtId="0" fontId="2" fillId="3" borderId="1" xfId="0" applyFont="1" applyFill="1" applyBorder="1" applyProtection="1">
      <protection locked="0"/>
    </xf>
    <xf numFmtId="0" fontId="32" fillId="3" borderId="12" xfId="0" applyFont="1" applyFill="1" applyBorder="1" applyProtection="1">
      <protection locked="0"/>
    </xf>
    <xf numFmtId="0" fontId="4" fillId="3" borderId="12" xfId="0" applyFont="1" applyFill="1" applyBorder="1" applyProtection="1">
      <protection locked="0"/>
    </xf>
    <xf numFmtId="0" fontId="20" fillId="3" borderId="27" xfId="0" applyNumberFormat="1" applyFont="1" applyFill="1" applyBorder="1" applyAlignment="1" applyProtection="1">
      <alignment horizontal="left" vertical="top" wrapText="1"/>
      <protection locked="0"/>
    </xf>
    <xf numFmtId="0" fontId="20" fillId="3" borderId="28" xfId="0" applyNumberFormat="1" applyFont="1" applyFill="1" applyBorder="1" applyAlignment="1" applyProtection="1">
      <alignment horizontal="left" vertical="top" wrapText="1"/>
      <protection locked="0"/>
    </xf>
    <xf numFmtId="0" fontId="20" fillId="3" borderId="29" xfId="0" applyNumberFormat="1" applyFont="1" applyFill="1" applyBorder="1" applyAlignment="1" applyProtection="1">
      <alignment horizontal="center" vertical="top"/>
      <protection locked="0"/>
    </xf>
    <xf numFmtId="0" fontId="20" fillId="3" borderId="27" xfId="0" applyNumberFormat="1" applyFont="1" applyFill="1" applyBorder="1" applyAlignment="1" applyProtection="1">
      <alignment horizontal="center" vertical="top"/>
      <protection locked="0"/>
    </xf>
    <xf numFmtId="0" fontId="20" fillId="3" borderId="28" xfId="0" applyNumberFormat="1" applyFont="1" applyFill="1" applyBorder="1" applyAlignment="1" applyProtection="1">
      <alignment horizontal="center" vertical="top"/>
      <protection locked="0"/>
    </xf>
    <xf numFmtId="0" fontId="21" fillId="3" borderId="3" xfId="0" applyNumberFormat="1" applyFont="1" applyFill="1" applyBorder="1" applyAlignment="1" applyProtection="1">
      <alignment horizontal="left" vertical="top" wrapText="1"/>
      <protection locked="0"/>
    </xf>
    <xf numFmtId="0" fontId="21" fillId="3" borderId="12" xfId="0" applyNumberFormat="1" applyFont="1" applyFill="1" applyBorder="1" applyAlignment="1" applyProtection="1">
      <alignment horizontal="left" vertical="top" wrapText="1"/>
      <protection locked="0"/>
    </xf>
    <xf numFmtId="0" fontId="20" fillId="3" borderId="29" xfId="0" applyNumberFormat="1" applyFont="1" applyFill="1" applyBorder="1" applyAlignment="1" applyProtection="1">
      <alignment horizontal="left" vertical="top" wrapText="1"/>
      <protection locked="0"/>
    </xf>
    <xf numFmtId="0" fontId="20" fillId="3" borderId="27" xfId="0" applyNumberFormat="1" applyFont="1" applyFill="1" applyBorder="1" applyAlignment="1" applyProtection="1">
      <alignment horizontal="left" vertical="top" wrapText="1"/>
      <protection locked="0"/>
    </xf>
    <xf numFmtId="0" fontId="20" fillId="3" borderId="28" xfId="0" applyNumberFormat="1" applyFont="1" applyFill="1" applyBorder="1" applyAlignment="1" applyProtection="1">
      <alignment horizontal="left" vertical="top" wrapText="1"/>
      <protection locked="0"/>
    </xf>
    <xf numFmtId="0" fontId="19" fillId="3" borderId="3" xfId="0" applyNumberFormat="1" applyFont="1" applyFill="1" applyBorder="1" applyAlignment="1" applyProtection="1">
      <alignment horizontal="center" vertical="center"/>
      <protection locked="0"/>
    </xf>
    <xf numFmtId="0" fontId="20" fillId="3" borderId="33" xfId="0" applyNumberFormat="1" applyFont="1" applyFill="1" applyBorder="1" applyAlignment="1" applyProtection="1">
      <alignment horizontal="left" vertical="top" wrapText="1"/>
      <protection locked="0"/>
    </xf>
    <xf numFmtId="0" fontId="20" fillId="3" borderId="30" xfId="0" applyNumberFormat="1" applyFont="1" applyFill="1" applyBorder="1" applyAlignment="1" applyProtection="1">
      <alignment horizontal="left" vertical="top" wrapText="1"/>
      <protection locked="0"/>
    </xf>
    <xf numFmtId="0" fontId="21" fillId="3" borderId="36" xfId="0" applyNumberFormat="1" applyFont="1" applyFill="1" applyBorder="1" applyAlignment="1" applyProtection="1">
      <alignment horizontal="left" vertical="top" wrapText="1"/>
      <protection locked="0"/>
    </xf>
    <xf numFmtId="0" fontId="20" fillId="3" borderId="3" xfId="0" applyNumberFormat="1" applyFont="1" applyFill="1" applyBorder="1" applyAlignment="1" applyProtection="1">
      <alignment horizontal="left" vertical="top" wrapText="1"/>
      <protection locked="0"/>
    </xf>
    <xf numFmtId="0" fontId="20" fillId="3" borderId="12" xfId="0" applyNumberFormat="1" applyFont="1" applyFill="1" applyBorder="1" applyAlignment="1" applyProtection="1">
      <alignment horizontal="left" vertical="top" wrapText="1"/>
      <protection locked="0"/>
    </xf>
    <xf numFmtId="0" fontId="2" fillId="3" borderId="3" xfId="0" applyNumberFormat="1" applyFont="1" applyFill="1" applyBorder="1" applyAlignment="1" applyProtection="1">
      <alignment horizontal="center" vertical="center"/>
      <protection locked="0"/>
    </xf>
    <xf numFmtId="0" fontId="2" fillId="3" borderId="33" xfId="0" applyNumberFormat="1" applyFont="1" applyFill="1" applyBorder="1" applyAlignment="1" applyProtection="1">
      <alignment horizontal="center" vertical="center"/>
      <protection locked="0"/>
    </xf>
    <xf numFmtId="0" fontId="2" fillId="3" borderId="28" xfId="0" applyNumberFormat="1" applyFont="1" applyFill="1" applyBorder="1" applyAlignment="1" applyProtection="1">
      <alignment horizontal="center" vertical="center"/>
      <protection locked="0"/>
    </xf>
    <xf numFmtId="0" fontId="7" fillId="0" borderId="3" xfId="0" applyFont="1" applyBorder="1" applyAlignment="1">
      <alignment horizontal="center"/>
    </xf>
    <xf numFmtId="0" fontId="7" fillId="0" borderId="12" xfId="0" applyFont="1" applyBorder="1" applyAlignment="1">
      <alignment horizontal="center"/>
    </xf>
    <xf numFmtId="49" fontId="20" fillId="3" borderId="3" xfId="0" applyNumberFormat="1" applyFont="1" applyFill="1" applyBorder="1" applyAlignment="1" applyProtection="1">
      <alignment horizontal="left" vertical="top" wrapText="1"/>
      <protection locked="0"/>
    </xf>
    <xf numFmtId="49" fontId="20" fillId="3" borderId="12" xfId="0" applyNumberFormat="1" applyFont="1" applyFill="1" applyBorder="1" applyAlignment="1" applyProtection="1">
      <alignment horizontal="left" vertical="top" wrapText="1"/>
      <protection locked="0"/>
    </xf>
    <xf numFmtId="0" fontId="20" fillId="3" borderId="3" xfId="1" applyNumberFormat="1" applyFont="1" applyFill="1" applyBorder="1" applyAlignment="1" applyProtection="1">
      <alignment horizontal="left" vertical="top" wrapText="1"/>
      <protection locked="0"/>
    </xf>
    <xf numFmtId="0" fontId="20" fillId="3" borderId="12" xfId="1" applyNumberFormat="1" applyFont="1" applyFill="1" applyBorder="1" applyAlignment="1" applyProtection="1">
      <alignment horizontal="left" vertical="top" wrapText="1"/>
      <protection locked="0"/>
    </xf>
    <xf numFmtId="0" fontId="22" fillId="2" borderId="3" xfId="0" applyNumberFormat="1" applyFont="1" applyFill="1" applyBorder="1" applyAlignment="1" applyProtection="1">
      <alignment horizontal="center" vertical="distributed"/>
    </xf>
    <xf numFmtId="0" fontId="11" fillId="0" borderId="36" xfId="0" applyFont="1" applyBorder="1" applyAlignment="1">
      <alignment horizontal="center"/>
    </xf>
    <xf numFmtId="0" fontId="11" fillId="0" borderId="3" xfId="0" applyFont="1" applyBorder="1" applyAlignment="1">
      <alignment horizontal="center"/>
    </xf>
    <xf numFmtId="0" fontId="11" fillId="0" borderId="12" xfId="0" applyFont="1" applyBorder="1" applyAlignment="1">
      <alignment horizontal="center"/>
    </xf>
    <xf numFmtId="0" fontId="7" fillId="0" borderId="17" xfId="0" applyFont="1" applyBorder="1" applyAlignment="1">
      <alignment horizontal="center"/>
    </xf>
    <xf numFmtId="0" fontId="22" fillId="2" borderId="13" xfId="0" applyNumberFormat="1" applyFont="1" applyFill="1" applyBorder="1" applyAlignment="1" applyProtection="1">
      <alignment horizontal="center" vertical="distributed"/>
    </xf>
    <xf numFmtId="0" fontId="2" fillId="3" borderId="1" xfId="0" applyNumberFormat="1" applyFont="1" applyFill="1" applyBorder="1" applyAlignment="1" applyProtection="1">
      <alignment horizontal="left"/>
      <protection locked="0"/>
    </xf>
    <xf numFmtId="0" fontId="2" fillId="3" borderId="0" xfId="0" applyNumberFormat="1" applyFont="1" applyFill="1" applyBorder="1" applyAlignment="1" applyProtection="1">
      <alignment horizontal="left"/>
      <protection locked="0"/>
    </xf>
    <xf numFmtId="0" fontId="2" fillId="3" borderId="19" xfId="0" applyNumberFormat="1" applyFont="1" applyFill="1" applyBorder="1" applyAlignment="1" applyProtection="1">
      <alignment horizontal="left"/>
      <protection locked="0"/>
    </xf>
    <xf numFmtId="0" fontId="11" fillId="0" borderId="29" xfId="0" applyFont="1" applyBorder="1" applyAlignment="1">
      <alignment horizontal="left"/>
    </xf>
    <xf numFmtId="0" fontId="11" fillId="0" borderId="27" xfId="0" applyFont="1" applyBorder="1" applyAlignment="1">
      <alignment horizontal="left"/>
    </xf>
    <xf numFmtId="0" fontId="11" fillId="0" borderId="40"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2" fillId="3" borderId="46" xfId="0" applyNumberFormat="1" applyFont="1" applyFill="1" applyBorder="1" applyAlignment="1" applyProtection="1">
      <alignment vertical="top" wrapText="1"/>
      <protection locked="0"/>
    </xf>
    <xf numFmtId="0" fontId="2" fillId="3" borderId="4" xfId="0" applyNumberFormat="1" applyFont="1" applyFill="1" applyBorder="1" applyAlignment="1" applyProtection="1">
      <alignment vertical="top" wrapText="1"/>
      <protection locked="0"/>
    </xf>
    <xf numFmtId="0" fontId="2" fillId="3" borderId="5" xfId="0" applyNumberFormat="1" applyFont="1" applyFill="1" applyBorder="1" applyAlignment="1" applyProtection="1">
      <alignment vertical="top" wrapText="1"/>
      <protection locked="0"/>
    </xf>
    <xf numFmtId="0" fontId="2" fillId="3" borderId="1" xfId="0" applyNumberFormat="1" applyFont="1" applyFill="1" applyBorder="1" applyAlignment="1" applyProtection="1">
      <alignment vertical="top" wrapText="1"/>
      <protection locked="0"/>
    </xf>
    <xf numFmtId="0" fontId="2" fillId="3" borderId="0" xfId="0" applyNumberFormat="1" applyFont="1" applyFill="1" applyBorder="1" applyAlignment="1" applyProtection="1">
      <alignment vertical="top" wrapText="1"/>
      <protection locked="0"/>
    </xf>
    <xf numFmtId="0" fontId="2" fillId="3" borderId="2" xfId="0" applyNumberFormat="1" applyFont="1" applyFill="1" applyBorder="1" applyAlignment="1" applyProtection="1">
      <alignment vertical="top" wrapText="1"/>
      <protection locked="0"/>
    </xf>
    <xf numFmtId="0" fontId="2" fillId="3" borderId="6" xfId="0" applyNumberFormat="1" applyFont="1" applyFill="1" applyBorder="1" applyAlignment="1" applyProtection="1">
      <alignment vertical="top" wrapText="1"/>
      <protection locked="0"/>
    </xf>
    <xf numFmtId="0" fontId="2" fillId="3" borderId="7" xfId="0" applyNumberFormat="1" applyFont="1" applyFill="1" applyBorder="1" applyAlignment="1" applyProtection="1">
      <alignment vertical="top" wrapText="1"/>
      <protection locked="0"/>
    </xf>
    <xf numFmtId="0" fontId="2" fillId="3" borderId="8" xfId="0" applyNumberFormat="1" applyFont="1" applyFill="1" applyBorder="1" applyAlignment="1" applyProtection="1">
      <alignment vertical="top" wrapText="1"/>
      <protection locked="0"/>
    </xf>
    <xf numFmtId="0" fontId="2" fillId="3" borderId="1" xfId="0" applyNumberFormat="1" applyFont="1" applyFill="1" applyBorder="1" applyAlignment="1" applyProtection="1">
      <alignment horizontal="left" wrapText="1"/>
      <protection locked="0"/>
    </xf>
    <xf numFmtId="0" fontId="7" fillId="0" borderId="3" xfId="0" applyFont="1" applyBorder="1" applyAlignment="1" applyProtection="1">
      <alignment horizontal="center"/>
    </xf>
    <xf numFmtId="0" fontId="7" fillId="0" borderId="12" xfId="0" applyFont="1" applyBorder="1" applyAlignment="1" applyProtection="1">
      <alignment horizont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right"/>
    </xf>
    <xf numFmtId="0" fontId="2" fillId="3" borderId="56" xfId="0" applyNumberFormat="1" applyFont="1" applyFill="1" applyBorder="1" applyAlignment="1" applyProtection="1">
      <alignment horizontal="left"/>
      <protection locked="0"/>
    </xf>
    <xf numFmtId="0" fontId="2" fillId="3" borderId="49" xfId="0" applyNumberFormat="1" applyFont="1" applyFill="1" applyBorder="1" applyAlignment="1" applyProtection="1">
      <alignment horizontal="left"/>
      <protection locked="0"/>
    </xf>
    <xf numFmtId="0" fontId="2" fillId="3" borderId="51" xfId="0" applyNumberFormat="1" applyFont="1" applyFill="1" applyBorder="1" applyAlignment="1" applyProtection="1">
      <alignment horizontal="left"/>
      <protection locked="0"/>
    </xf>
    <xf numFmtId="0" fontId="20" fillId="3" borderId="56" xfId="0" applyNumberFormat="1" applyFont="1" applyFill="1" applyBorder="1" applyAlignment="1" applyProtection="1">
      <alignment horizontal="left" vertical="top" wrapText="1"/>
      <protection locked="0"/>
    </xf>
    <xf numFmtId="0" fontId="20" fillId="3" borderId="49" xfId="0" applyNumberFormat="1" applyFont="1" applyFill="1" applyBorder="1" applyAlignment="1" applyProtection="1">
      <alignment horizontal="left" vertical="top" wrapText="1"/>
      <protection locked="0"/>
    </xf>
    <xf numFmtId="0" fontId="20" fillId="3" borderId="50" xfId="0" applyNumberFormat="1" applyFont="1" applyFill="1" applyBorder="1" applyAlignment="1" applyProtection="1">
      <alignment horizontal="left" vertical="top" wrapText="1"/>
      <protection locked="0"/>
    </xf>
    <xf numFmtId="0" fontId="7" fillId="0" borderId="36" xfId="0" applyFont="1" applyBorder="1" applyAlignment="1">
      <alignment horizontal="left" vertical="top" wrapText="1"/>
    </xf>
    <xf numFmtId="0" fontId="7" fillId="0" borderId="3" xfId="0" applyFont="1" applyBorder="1" applyAlignment="1">
      <alignment horizontal="left" vertical="top" wrapText="1"/>
    </xf>
    <xf numFmtId="0" fontId="2" fillId="3" borderId="3" xfId="0" applyNumberFormat="1" applyFont="1" applyFill="1" applyBorder="1" applyAlignment="1" applyProtection="1">
      <alignment horizontal="left" vertical="top" wrapText="1"/>
      <protection locked="0"/>
    </xf>
    <xf numFmtId="0" fontId="2" fillId="3" borderId="12" xfId="0" applyNumberFormat="1" applyFont="1" applyFill="1" applyBorder="1" applyAlignment="1" applyProtection="1">
      <alignment horizontal="left" vertical="top" wrapText="1"/>
      <protection locked="0"/>
    </xf>
    <xf numFmtId="0" fontId="7" fillId="0" borderId="36" xfId="0" applyFont="1" applyBorder="1" applyAlignment="1" applyProtection="1">
      <alignment horizontal="center"/>
    </xf>
    <xf numFmtId="0" fontId="20" fillId="3" borderId="35" xfId="0" applyNumberFormat="1" applyFont="1" applyFill="1" applyBorder="1" applyAlignment="1" applyProtection="1">
      <alignment horizontal="left" vertical="top" wrapText="1"/>
      <protection locked="0"/>
    </xf>
    <xf numFmtId="0" fontId="20" fillId="3" borderId="13" xfId="0" applyNumberFormat="1" applyFont="1" applyFill="1" applyBorder="1" applyAlignment="1" applyProtection="1">
      <alignment horizontal="left" vertical="top" wrapText="1"/>
      <protection locked="0"/>
    </xf>
    <xf numFmtId="0" fontId="11" fillId="0" borderId="29" xfId="0" applyFont="1" applyBorder="1" applyAlignment="1">
      <alignment horizontal="center"/>
    </xf>
    <xf numFmtId="0" fontId="11" fillId="0" borderId="27" xfId="0" applyFont="1" applyBorder="1" applyAlignment="1">
      <alignment horizontal="center"/>
    </xf>
    <xf numFmtId="0" fontId="11" fillId="0" borderId="30" xfId="0" applyFont="1" applyBorder="1" applyAlignment="1">
      <alignment horizontal="center"/>
    </xf>
    <xf numFmtId="0" fontId="21" fillId="3" borderId="32" xfId="0" applyNumberFormat="1" applyFont="1" applyFill="1" applyBorder="1" applyAlignment="1" applyProtection="1">
      <alignment horizontal="left" vertical="top" wrapText="1"/>
      <protection locked="0"/>
    </xf>
    <xf numFmtId="0" fontId="19" fillId="3" borderId="32" xfId="0" applyNumberFormat="1" applyFont="1" applyFill="1" applyBorder="1" applyAlignment="1" applyProtection="1">
      <alignment horizontal="center" vertical="center"/>
      <protection locked="0"/>
    </xf>
    <xf numFmtId="0" fontId="11" fillId="0" borderId="20"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55" xfId="0" applyFont="1" applyBorder="1" applyAlignment="1">
      <alignment horizontal="right"/>
    </xf>
    <xf numFmtId="0" fontId="11" fillId="0" borderId="0" xfId="0" applyFont="1" applyBorder="1" applyAlignment="1">
      <alignment horizontal="right"/>
    </xf>
    <xf numFmtId="0" fontId="11" fillId="0" borderId="2" xfId="0" applyFont="1" applyBorder="1" applyAlignment="1">
      <alignment horizontal="right"/>
    </xf>
    <xf numFmtId="0" fontId="21" fillId="3" borderId="53" xfId="0" applyNumberFormat="1" applyFont="1" applyFill="1" applyBorder="1" applyAlignment="1" applyProtection="1">
      <alignment horizontal="left" vertical="top" wrapText="1"/>
      <protection locked="0"/>
    </xf>
    <xf numFmtId="0" fontId="7" fillId="0" borderId="29"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1" fillId="0" borderId="40" xfId="0" applyFont="1" applyBorder="1" applyAlignment="1" applyProtection="1">
      <alignment horizontal="center"/>
    </xf>
    <xf numFmtId="0" fontId="11" fillId="0" borderId="41" xfId="0" applyFont="1" applyBorder="1" applyAlignment="1" applyProtection="1">
      <alignment horizontal="center"/>
    </xf>
    <xf numFmtId="0" fontId="11" fillId="0" borderId="42" xfId="0" applyFont="1" applyBorder="1" applyAlignment="1" applyProtection="1">
      <alignment horizontal="center"/>
    </xf>
    <xf numFmtId="0" fontId="7" fillId="0" borderId="54" xfId="0" applyFont="1" applyBorder="1" applyAlignment="1">
      <alignment horizontal="center"/>
    </xf>
    <xf numFmtId="49" fontId="20" fillId="3" borderId="32" xfId="0" applyNumberFormat="1" applyFont="1" applyFill="1" applyBorder="1" applyAlignment="1" applyProtection="1">
      <alignment horizontal="left" vertical="top" wrapText="1"/>
      <protection locked="0"/>
    </xf>
    <xf numFmtId="49" fontId="20" fillId="3" borderId="34" xfId="0" applyNumberFormat="1" applyFont="1" applyFill="1" applyBorder="1" applyAlignment="1" applyProtection="1">
      <alignment horizontal="left" vertical="top" wrapText="1"/>
      <protection locked="0"/>
    </xf>
    <xf numFmtId="0" fontId="2" fillId="3" borderId="29" xfId="0" applyNumberFormat="1" applyFont="1" applyFill="1" applyBorder="1" applyAlignment="1" applyProtection="1">
      <alignment horizontal="left"/>
      <protection locked="0"/>
    </xf>
    <xf numFmtId="0" fontId="2" fillId="3" borderId="27" xfId="0" applyNumberFormat="1" applyFont="1" applyFill="1" applyBorder="1" applyAlignment="1" applyProtection="1">
      <alignment horizontal="left"/>
      <protection locked="0"/>
    </xf>
    <xf numFmtId="0" fontId="2" fillId="3" borderId="30" xfId="0" applyNumberFormat="1" applyFont="1" applyFill="1" applyBorder="1" applyAlignment="1" applyProtection="1">
      <alignment horizontal="left"/>
      <protection locked="0"/>
    </xf>
    <xf numFmtId="0" fontId="7" fillId="0" borderId="53" xfId="0" applyFont="1" applyBorder="1" applyAlignment="1">
      <alignment horizontal="left" vertical="top" wrapText="1"/>
    </xf>
    <xf numFmtId="0" fontId="7" fillId="0" borderId="32" xfId="0" applyFont="1" applyBorder="1" applyAlignment="1">
      <alignment horizontal="left" vertical="top" wrapText="1"/>
    </xf>
    <xf numFmtId="0" fontId="2" fillId="3" borderId="32" xfId="0" applyNumberFormat="1" applyFont="1" applyFill="1" applyBorder="1" applyAlignment="1" applyProtection="1">
      <alignment horizontal="left" vertical="top" wrapText="1"/>
      <protection locked="0"/>
    </xf>
    <xf numFmtId="0" fontId="2" fillId="3" borderId="34" xfId="0" applyNumberFormat="1" applyFont="1" applyFill="1" applyBorder="1" applyAlignment="1" applyProtection="1">
      <alignment horizontal="left" vertical="top" wrapText="1"/>
      <protection locked="0"/>
    </xf>
    <xf numFmtId="0" fontId="7" fillId="0" borderId="0" xfId="0" applyFont="1" applyFill="1" applyBorder="1" applyAlignment="1">
      <alignment vertical="center" wrapText="1"/>
    </xf>
    <xf numFmtId="0" fontId="7" fillId="0" borderId="2" xfId="0" applyFont="1" applyFill="1" applyBorder="1" applyAlignment="1">
      <alignment vertical="center" wrapText="1"/>
    </xf>
    <xf numFmtId="0" fontId="11" fillId="0" borderId="9" xfId="0" applyFont="1" applyBorder="1" applyAlignment="1">
      <alignment horizontal="right"/>
    </xf>
    <xf numFmtId="0" fontId="13" fillId="3" borderId="33" xfId="0" applyFont="1" applyFill="1" applyBorder="1" applyAlignment="1" applyProtection="1">
      <alignment horizontal="center" vertical="top" wrapText="1"/>
      <protection locked="0"/>
    </xf>
    <xf numFmtId="0" fontId="13" fillId="3" borderId="27" xfId="0" applyFont="1" applyFill="1" applyBorder="1" applyAlignment="1" applyProtection="1">
      <alignment horizontal="center" vertical="top" wrapText="1"/>
      <protection locked="0"/>
    </xf>
    <xf numFmtId="0" fontId="13" fillId="3" borderId="28" xfId="0" applyFont="1" applyFill="1" applyBorder="1" applyAlignment="1" applyProtection="1">
      <alignment horizontal="center" vertical="top" wrapText="1"/>
      <protection locked="0"/>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11" fillId="0" borderId="46"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7" fillId="0" borderId="29" xfId="0" quotePrefix="1" applyFont="1" applyBorder="1" applyAlignment="1">
      <alignment horizontal="right"/>
    </xf>
    <xf numFmtId="0" fontId="7" fillId="0" borderId="27" xfId="0" quotePrefix="1" applyFont="1" applyBorder="1" applyAlignment="1">
      <alignment horizontal="right"/>
    </xf>
    <xf numFmtId="0" fontId="7" fillId="0" borderId="28" xfId="0" quotePrefix="1" applyFont="1" applyBorder="1" applyAlignment="1">
      <alignment horizontal="right"/>
    </xf>
    <xf numFmtId="0" fontId="11" fillId="0" borderId="40" xfId="0" applyFont="1" applyFill="1" applyBorder="1" applyAlignment="1">
      <alignment horizontal="center"/>
    </xf>
    <xf numFmtId="0" fontId="11" fillId="0" borderId="41" xfId="0" applyFont="1" applyFill="1" applyBorder="1" applyAlignment="1">
      <alignment horizontal="center"/>
    </xf>
    <xf numFmtId="0" fontId="11" fillId="0" borderId="42" xfId="0" applyFont="1" applyFill="1" applyBorder="1" applyAlignment="1">
      <alignment horizontal="center"/>
    </xf>
    <xf numFmtId="3" fontId="2" fillId="3" borderId="33" xfId="0" applyNumberFormat="1" applyFont="1" applyFill="1" applyBorder="1" applyAlignment="1" applyProtection="1">
      <alignment horizontal="center"/>
      <protection locked="0"/>
    </xf>
    <xf numFmtId="3" fontId="2" fillId="3" borderId="27" xfId="0" applyNumberFormat="1" applyFont="1" applyFill="1" applyBorder="1" applyAlignment="1" applyProtection="1">
      <alignment horizontal="center"/>
      <protection locked="0"/>
    </xf>
    <xf numFmtId="3" fontId="2" fillId="3" borderId="28" xfId="0" applyNumberFormat="1" applyFont="1" applyFill="1" applyBorder="1" applyAlignment="1" applyProtection="1">
      <alignment horizontal="center"/>
      <protection locked="0"/>
    </xf>
    <xf numFmtId="0" fontId="13" fillId="3" borderId="48" xfId="0" applyFont="1" applyFill="1" applyBorder="1" applyAlignment="1" applyProtection="1">
      <alignment horizontal="left" vertical="top" wrapText="1"/>
      <protection locked="0"/>
    </xf>
    <xf numFmtId="0" fontId="13" fillId="3" borderId="49" xfId="0" applyFont="1" applyFill="1" applyBorder="1" applyAlignment="1" applyProtection="1">
      <alignment horizontal="left" vertical="top" wrapText="1"/>
      <protection locked="0"/>
    </xf>
    <xf numFmtId="0" fontId="13" fillId="3" borderId="51" xfId="0" applyFont="1" applyFill="1" applyBorder="1" applyAlignment="1" applyProtection="1">
      <alignment horizontal="left" vertical="top" wrapText="1"/>
      <protection locked="0"/>
    </xf>
    <xf numFmtId="0" fontId="12" fillId="3" borderId="37" xfId="0" applyFont="1" applyFill="1" applyBorder="1" applyAlignment="1" applyProtection="1">
      <alignment horizontal="center"/>
      <protection locked="0"/>
    </xf>
    <xf numFmtId="0" fontId="12" fillId="3" borderId="4" xfId="0" applyFont="1" applyFill="1" applyBorder="1" applyAlignment="1" applyProtection="1">
      <alignment horizontal="center"/>
      <protection locked="0"/>
    </xf>
    <xf numFmtId="0" fontId="12" fillId="3" borderId="38" xfId="0" applyFont="1" applyFill="1" applyBorder="1" applyAlignment="1" applyProtection="1">
      <alignment horizontal="center"/>
      <protection locked="0"/>
    </xf>
    <xf numFmtId="0" fontId="13" fillId="3" borderId="52" xfId="0" applyFont="1" applyFill="1" applyBorder="1" applyAlignment="1" applyProtection="1">
      <alignment horizontal="left" vertical="top" wrapText="1"/>
      <protection locked="0"/>
    </xf>
    <xf numFmtId="0" fontId="13" fillId="3" borderId="9" xfId="0" applyFont="1" applyFill="1" applyBorder="1" applyAlignment="1" applyProtection="1">
      <alignment horizontal="left" vertical="top" wrapText="1"/>
      <protection locked="0"/>
    </xf>
    <xf numFmtId="0" fontId="13" fillId="3" borderId="31" xfId="0" applyFont="1" applyFill="1" applyBorder="1" applyAlignment="1" applyProtection="1">
      <alignment horizontal="left" vertical="top" wrapText="1"/>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13" fillId="3" borderId="47" xfId="0" applyFont="1" applyFill="1" applyBorder="1" applyAlignment="1" applyProtection="1">
      <alignment vertical="top" wrapText="1"/>
      <protection locked="0"/>
    </xf>
    <xf numFmtId="0" fontId="13" fillId="3" borderId="41" xfId="0" applyFont="1" applyFill="1" applyBorder="1" applyAlignment="1" applyProtection="1">
      <alignment vertical="top" wrapText="1"/>
      <protection locked="0"/>
    </xf>
    <xf numFmtId="0" fontId="13" fillId="3" borderId="42" xfId="0" applyFont="1" applyFill="1" applyBorder="1" applyAlignment="1" applyProtection="1">
      <alignment vertical="top" wrapText="1"/>
      <protection locked="0"/>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3" fontId="7" fillId="2" borderId="9" xfId="0" applyNumberFormat="1" applyFont="1" applyFill="1" applyBorder="1" applyAlignment="1">
      <alignment horizontal="center"/>
    </xf>
    <xf numFmtId="3" fontId="7" fillId="2" borderId="33" xfId="0" applyNumberFormat="1" applyFont="1" applyFill="1" applyBorder="1" applyAlignment="1">
      <alignment horizontal="center"/>
    </xf>
    <xf numFmtId="3" fontId="7" fillId="2" borderId="30" xfId="0" applyNumberFormat="1" applyFont="1" applyFill="1" applyBorder="1" applyAlignment="1">
      <alignment horizontal="center"/>
    </xf>
    <xf numFmtId="170" fontId="2" fillId="3" borderId="33" xfId="0" applyNumberFormat="1" applyFont="1" applyFill="1" applyBorder="1" applyAlignment="1" applyProtection="1">
      <alignment horizontal="center"/>
      <protection locked="0"/>
    </xf>
    <xf numFmtId="170" fontId="2" fillId="3" borderId="27" xfId="0" applyNumberFormat="1" applyFont="1" applyFill="1" applyBorder="1" applyAlignment="1" applyProtection="1">
      <alignment horizontal="center"/>
      <protection locked="0"/>
    </xf>
    <xf numFmtId="170" fontId="2" fillId="3" borderId="30" xfId="0" applyNumberFormat="1" applyFont="1" applyFill="1" applyBorder="1" applyAlignment="1" applyProtection="1">
      <alignment horizontal="center"/>
      <protection locked="0"/>
    </xf>
    <xf numFmtId="3" fontId="2" fillId="3" borderId="30" xfId="0" applyNumberFormat="1" applyFont="1" applyFill="1" applyBorder="1" applyAlignment="1" applyProtection="1">
      <alignment horizontal="center"/>
      <protection locked="0"/>
    </xf>
    <xf numFmtId="0" fontId="2" fillId="3" borderId="48"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49" xfId="0" applyFont="1" applyFill="1" applyBorder="1" applyAlignment="1" applyProtection="1">
      <alignment horizontal="center"/>
      <protection locked="0"/>
    </xf>
    <xf numFmtId="0" fontId="2" fillId="3" borderId="50" xfId="0" applyFont="1" applyFill="1" applyBorder="1" applyAlignment="1" applyProtection="1">
      <alignment horizontal="center"/>
      <protection locked="0"/>
    </xf>
    <xf numFmtId="3" fontId="7" fillId="2" borderId="0" xfId="0" applyNumberFormat="1" applyFont="1" applyFill="1" applyBorder="1" applyAlignment="1">
      <alignment horizontal="center"/>
    </xf>
    <xf numFmtId="0" fontId="14" fillId="4" borderId="43"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1" fillId="2" borderId="4" xfId="0" applyFont="1" applyFill="1" applyBorder="1" applyAlignment="1">
      <alignment horizontal="center"/>
    </xf>
    <xf numFmtId="0" fontId="8" fillId="2" borderId="0" xfId="0" applyFont="1" applyFill="1" applyBorder="1" applyAlignment="1">
      <alignment horizontal="center"/>
    </xf>
    <xf numFmtId="0" fontId="8" fillId="2" borderId="2" xfId="0" applyFont="1" applyFill="1" applyBorder="1" applyAlignment="1">
      <alignment horizontal="center"/>
    </xf>
    <xf numFmtId="0" fontId="13" fillId="3" borderId="33" xfId="0" applyFont="1" applyFill="1" applyBorder="1" applyAlignment="1" applyProtection="1">
      <alignment horizontal="left" vertical="top" wrapText="1"/>
      <protection locked="0"/>
    </xf>
    <xf numFmtId="0" fontId="13" fillId="3" borderId="27" xfId="0" applyFont="1" applyFill="1" applyBorder="1" applyAlignment="1" applyProtection="1">
      <alignment horizontal="left" vertical="top" wrapText="1"/>
      <protection locked="0"/>
    </xf>
    <xf numFmtId="0" fontId="13" fillId="3" borderId="30" xfId="0" applyFont="1" applyFill="1" applyBorder="1" applyAlignment="1" applyProtection="1">
      <alignment horizontal="left" vertical="top" wrapText="1"/>
      <protection locked="0"/>
    </xf>
    <xf numFmtId="170" fontId="2" fillId="3" borderId="28" xfId="0" applyNumberFormat="1" applyFont="1" applyFill="1" applyBorder="1" applyAlignment="1" applyProtection="1">
      <alignment horizontal="center"/>
      <protection locked="0"/>
    </xf>
    <xf numFmtId="0" fontId="7" fillId="0" borderId="0" xfId="0" applyFont="1" applyBorder="1" applyAlignment="1">
      <alignment horizontal="center"/>
    </xf>
    <xf numFmtId="0" fontId="7" fillId="0" borderId="1" xfId="0" applyFont="1" applyBorder="1" applyAlignment="1">
      <alignment horizontal="center"/>
    </xf>
    <xf numFmtId="0" fontId="7" fillId="0" borderId="19" xfId="0" applyFont="1" applyBorder="1" applyAlignment="1">
      <alignment horizontal="center"/>
    </xf>
    <xf numFmtId="0" fontId="2" fillId="3" borderId="33" xfId="0" applyFont="1" applyFill="1" applyBorder="1" applyAlignment="1" applyProtection="1">
      <alignment horizontal="center"/>
      <protection locked="0"/>
    </xf>
    <xf numFmtId="0" fontId="2" fillId="3" borderId="27" xfId="0" applyFont="1" applyFill="1" applyBorder="1" applyAlignment="1" applyProtection="1">
      <alignment horizontal="center"/>
      <protection locked="0"/>
    </xf>
    <xf numFmtId="0" fontId="2" fillId="3" borderId="28" xfId="0" applyFont="1" applyFill="1" applyBorder="1" applyAlignment="1" applyProtection="1">
      <alignment horizontal="center"/>
      <protection locked="0"/>
    </xf>
    <xf numFmtId="1" fontId="2" fillId="3" borderId="33" xfId="0" applyNumberFormat="1" applyFont="1" applyFill="1" applyBorder="1" applyAlignment="1" applyProtection="1">
      <alignment horizontal="center"/>
      <protection locked="0"/>
    </xf>
    <xf numFmtId="1" fontId="2" fillId="3" borderId="27" xfId="0" applyNumberFormat="1" applyFont="1" applyFill="1" applyBorder="1" applyAlignment="1" applyProtection="1">
      <alignment horizontal="center"/>
      <protection locked="0"/>
    </xf>
    <xf numFmtId="1" fontId="2" fillId="3" borderId="28" xfId="0" applyNumberFormat="1" applyFont="1" applyFill="1" applyBorder="1" applyAlignment="1" applyProtection="1">
      <alignment horizontal="center"/>
      <protection locked="0"/>
    </xf>
    <xf numFmtId="1" fontId="2" fillId="3" borderId="30" xfId="0" applyNumberFormat="1" applyFont="1" applyFill="1" applyBorder="1" applyAlignment="1" applyProtection="1">
      <alignment horizontal="center"/>
      <protection locked="0"/>
    </xf>
    <xf numFmtId="0" fontId="13" fillId="2" borderId="33" xfId="0" applyNumberFormat="1" applyFont="1" applyFill="1" applyBorder="1" applyAlignment="1" applyProtection="1">
      <alignment horizontal="center" vertical="top" wrapText="1"/>
    </xf>
    <xf numFmtId="0" fontId="13" fillId="2" borderId="27" xfId="0" applyNumberFormat="1" applyFont="1" applyFill="1" applyBorder="1" applyAlignment="1" applyProtection="1">
      <alignment horizontal="center" vertical="top" wrapText="1"/>
    </xf>
    <xf numFmtId="0" fontId="13" fillId="2" borderId="30" xfId="0" applyNumberFormat="1" applyFont="1" applyFill="1" applyBorder="1" applyAlignment="1" applyProtection="1">
      <alignment horizontal="center" vertical="top" wrapText="1"/>
    </xf>
    <xf numFmtId="0" fontId="2" fillId="3" borderId="33" xfId="0" applyFont="1" applyFill="1" applyBorder="1" applyAlignment="1" applyProtection="1">
      <alignment horizontal="left"/>
      <protection locked="0"/>
    </xf>
    <xf numFmtId="0" fontId="2" fillId="3" borderId="27" xfId="0" applyFont="1" applyFill="1" applyBorder="1" applyAlignment="1" applyProtection="1">
      <alignment horizontal="left"/>
      <protection locked="0"/>
    </xf>
    <xf numFmtId="0" fontId="2" fillId="3" borderId="30" xfId="0" applyFont="1" applyFill="1" applyBorder="1" applyAlignment="1" applyProtection="1">
      <alignment horizontal="left"/>
      <protection locked="0"/>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31" xfId="0" applyFont="1" applyBorder="1" applyAlignment="1">
      <alignment horizontal="left" vertical="center" wrapText="1"/>
    </xf>
    <xf numFmtId="0" fontId="12" fillId="3" borderId="5" xfId="0" applyFont="1" applyFill="1" applyBorder="1" applyAlignment="1" applyProtection="1">
      <alignment horizontal="center"/>
      <protection locked="0"/>
    </xf>
    <xf numFmtId="0" fontId="2" fillId="3" borderId="37"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38" xfId="0" applyFont="1" applyFill="1" applyBorder="1" applyAlignment="1" applyProtection="1">
      <alignment horizontal="center"/>
      <protection locked="0"/>
    </xf>
    <xf numFmtId="0" fontId="10" fillId="0" borderId="0" xfId="0" applyFont="1" applyFill="1" applyBorder="1" applyAlignment="1">
      <alignment vertical="center" wrapText="1"/>
    </xf>
    <xf numFmtId="0" fontId="7" fillId="0" borderId="3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0" fillId="5" borderId="33" xfId="0" applyNumberFormat="1" applyFont="1" applyFill="1" applyBorder="1" applyAlignment="1" applyProtection="1">
      <alignment horizontal="left" vertical="top" wrapText="1"/>
    </xf>
    <xf numFmtId="0" fontId="20" fillId="5" borderId="27" xfId="0" applyNumberFormat="1" applyFont="1" applyFill="1" applyBorder="1" applyAlignment="1" applyProtection="1">
      <alignment horizontal="left" vertical="top" wrapText="1"/>
    </xf>
    <xf numFmtId="0" fontId="20" fillId="5" borderId="28" xfId="0" applyNumberFormat="1" applyFont="1" applyFill="1" applyBorder="1" applyAlignment="1" applyProtection="1">
      <alignment horizontal="left" vertical="top" wrapText="1"/>
    </xf>
    <xf numFmtId="0" fontId="21" fillId="3" borderId="34" xfId="0" applyNumberFormat="1" applyFont="1" applyFill="1" applyBorder="1" applyAlignment="1" applyProtection="1">
      <alignment horizontal="left" vertical="top" wrapText="1"/>
      <protection locked="0"/>
    </xf>
    <xf numFmtId="0" fontId="2" fillId="3" borderId="32" xfId="0" applyNumberFormat="1" applyFont="1" applyFill="1" applyBorder="1" applyAlignment="1" applyProtection="1">
      <alignment horizontal="center" vertical="center"/>
      <protection locked="0"/>
    </xf>
    <xf numFmtId="0" fontId="7" fillId="0" borderId="9" xfId="0" applyFont="1" applyBorder="1" applyAlignment="1">
      <alignment horizontal="right"/>
    </xf>
    <xf numFmtId="0" fontId="7" fillId="0" borderId="31" xfId="0" applyFont="1" applyBorder="1" applyAlignment="1">
      <alignment horizontal="right"/>
    </xf>
    <xf numFmtId="0" fontId="7" fillId="0" borderId="9" xfId="0" applyNumberFormat="1" applyFont="1" applyBorder="1" applyAlignment="1">
      <alignment horizontal="right"/>
    </xf>
    <xf numFmtId="0" fontId="7" fillId="0" borderId="31" xfId="0" applyNumberFormat="1" applyFont="1" applyBorder="1" applyAlignment="1">
      <alignment horizontal="right"/>
    </xf>
    <xf numFmtId="0" fontId="30" fillId="3" borderId="56" xfId="0" applyNumberFormat="1" applyFont="1" applyFill="1" applyBorder="1" applyAlignment="1" applyProtection="1">
      <alignment horizontal="left"/>
    </xf>
    <xf numFmtId="0" fontId="30" fillId="3" borderId="49" xfId="0" applyNumberFormat="1" applyFont="1" applyFill="1" applyBorder="1" applyAlignment="1" applyProtection="1">
      <alignment horizontal="left"/>
    </xf>
    <xf numFmtId="0" fontId="30" fillId="3" borderId="51" xfId="0" applyNumberFormat="1" applyFont="1" applyFill="1" applyBorder="1" applyAlignment="1" applyProtection="1">
      <alignment horizontal="left"/>
    </xf>
    <xf numFmtId="0" fontId="11" fillId="6" borderId="29" xfId="0" applyFont="1" applyFill="1" applyBorder="1" applyAlignment="1" applyProtection="1">
      <alignment horizontal="left" vertical="top" wrapText="1"/>
    </xf>
    <xf numFmtId="0" fontId="11" fillId="6" borderId="27" xfId="0" applyFont="1" applyFill="1" applyBorder="1" applyAlignment="1" applyProtection="1">
      <alignment horizontal="left" vertical="top" wrapText="1"/>
    </xf>
    <xf numFmtId="0" fontId="11" fillId="6" borderId="30" xfId="0" applyFont="1" applyFill="1" applyBorder="1" applyAlignment="1" applyProtection="1">
      <alignment horizontal="left" vertical="top" wrapText="1"/>
    </xf>
    <xf numFmtId="0" fontId="11" fillId="6" borderId="33" xfId="0" applyFont="1" applyFill="1" applyBorder="1" applyAlignment="1" applyProtection="1">
      <alignment horizontal="left" vertical="top" wrapText="1"/>
    </xf>
    <xf numFmtId="0" fontId="11" fillId="6" borderId="28" xfId="0" applyFont="1" applyFill="1" applyBorder="1" applyAlignment="1" applyProtection="1">
      <alignment horizontal="left" vertical="top" wrapText="1"/>
    </xf>
    <xf numFmtId="0" fontId="30" fillId="3" borderId="29" xfId="0" applyNumberFormat="1" applyFont="1" applyFill="1" applyBorder="1" applyAlignment="1" applyProtection="1">
      <alignment horizontal="left"/>
    </xf>
    <xf numFmtId="0" fontId="30" fillId="3" borderId="27" xfId="0" applyNumberFormat="1" applyFont="1" applyFill="1" applyBorder="1" applyAlignment="1" applyProtection="1">
      <alignment horizontal="left"/>
    </xf>
    <xf numFmtId="0" fontId="30" fillId="3" borderId="30" xfId="0" applyNumberFormat="1" applyFont="1" applyFill="1" applyBorder="1" applyAlignment="1" applyProtection="1">
      <alignment horizontal="left"/>
    </xf>
    <xf numFmtId="0" fontId="2" fillId="3" borderId="46" xfId="0" applyNumberFormat="1" applyFont="1" applyFill="1" applyBorder="1" applyAlignment="1" applyProtection="1">
      <alignment vertical="top" wrapText="1"/>
    </xf>
    <xf numFmtId="0" fontId="2" fillId="3" borderId="4" xfId="0" applyNumberFormat="1" applyFont="1" applyFill="1" applyBorder="1" applyAlignment="1" applyProtection="1">
      <alignment vertical="top" wrapText="1"/>
    </xf>
    <xf numFmtId="0" fontId="2" fillId="3" borderId="5" xfId="0" applyNumberFormat="1" applyFont="1" applyFill="1" applyBorder="1" applyAlignment="1" applyProtection="1">
      <alignment vertical="top" wrapText="1"/>
    </xf>
    <xf numFmtId="0" fontId="2" fillId="3" borderId="1" xfId="0" applyNumberFormat="1" applyFont="1" applyFill="1" applyBorder="1" applyAlignment="1" applyProtection="1">
      <alignment vertical="top" wrapText="1"/>
    </xf>
    <xf numFmtId="0" fontId="2" fillId="3" borderId="0" xfId="0" applyNumberFormat="1" applyFont="1" applyFill="1" applyBorder="1" applyAlignment="1" applyProtection="1">
      <alignment vertical="top" wrapText="1"/>
    </xf>
    <xf numFmtId="0" fontId="2" fillId="3" borderId="2" xfId="0" applyNumberFormat="1" applyFont="1" applyFill="1" applyBorder="1" applyAlignment="1" applyProtection="1">
      <alignment vertical="top" wrapText="1"/>
    </xf>
    <xf numFmtId="0" fontId="2" fillId="3" borderId="6" xfId="0" applyNumberFormat="1" applyFont="1" applyFill="1" applyBorder="1" applyAlignment="1" applyProtection="1">
      <alignment vertical="top" wrapText="1"/>
    </xf>
    <xf numFmtId="0" fontId="2" fillId="3" borderId="7" xfId="0" applyNumberFormat="1" applyFont="1" applyFill="1" applyBorder="1" applyAlignment="1" applyProtection="1">
      <alignment vertical="top" wrapText="1"/>
    </xf>
    <xf numFmtId="0" fontId="2" fillId="3" borderId="8" xfId="0" applyNumberFormat="1" applyFont="1" applyFill="1" applyBorder="1" applyAlignment="1" applyProtection="1">
      <alignment vertical="top" wrapText="1"/>
    </xf>
    <xf numFmtId="0" fontId="20" fillId="3" borderId="56" xfId="0" applyNumberFormat="1" applyFont="1" applyFill="1" applyBorder="1" applyAlignment="1" applyProtection="1">
      <alignment horizontal="left" vertical="top" wrapText="1"/>
    </xf>
    <xf numFmtId="0" fontId="20" fillId="3" borderId="49" xfId="0" applyNumberFormat="1" applyFont="1" applyFill="1" applyBorder="1" applyAlignment="1" applyProtection="1">
      <alignment horizontal="left" vertical="top" wrapText="1"/>
    </xf>
    <xf numFmtId="0" fontId="20" fillId="3" borderId="50" xfId="0" applyNumberFormat="1" applyFont="1" applyFill="1" applyBorder="1" applyAlignment="1" applyProtection="1">
      <alignment horizontal="left" vertical="top" wrapText="1"/>
    </xf>
    <xf numFmtId="0" fontId="2" fillId="3" borderId="32" xfId="0" applyNumberFormat="1" applyFont="1" applyFill="1" applyBorder="1" applyAlignment="1" applyProtection="1">
      <alignment horizontal="center" vertical="center"/>
    </xf>
    <xf numFmtId="49" fontId="20" fillId="3" borderId="32" xfId="0" applyNumberFormat="1" applyFont="1" applyFill="1" applyBorder="1" applyAlignment="1" applyProtection="1">
      <alignment horizontal="left" vertical="top" wrapText="1"/>
    </xf>
    <xf numFmtId="49" fontId="20" fillId="3" borderId="34" xfId="0" applyNumberFormat="1" applyFont="1" applyFill="1" applyBorder="1" applyAlignment="1" applyProtection="1">
      <alignment horizontal="left" vertical="top" wrapText="1"/>
    </xf>
    <xf numFmtId="0" fontId="2" fillId="3" borderId="3" xfId="0" applyNumberFormat="1" applyFont="1" applyFill="1" applyBorder="1" applyAlignment="1" applyProtection="1">
      <alignment horizontal="center" vertical="center"/>
    </xf>
    <xf numFmtId="49" fontId="20" fillId="3" borderId="3" xfId="0" applyNumberFormat="1" applyFont="1" applyFill="1" applyBorder="1" applyAlignment="1" applyProtection="1">
      <alignment horizontal="left" vertical="top" wrapText="1"/>
    </xf>
    <xf numFmtId="49" fontId="20" fillId="3" borderId="12" xfId="0" applyNumberFormat="1" applyFont="1" applyFill="1" applyBorder="1" applyAlignment="1" applyProtection="1">
      <alignment horizontal="left" vertical="top" wrapText="1"/>
    </xf>
    <xf numFmtId="0" fontId="20" fillId="3" borderId="29" xfId="0" applyNumberFormat="1" applyFont="1" applyFill="1" applyBorder="1" applyAlignment="1" applyProtection="1">
      <alignment horizontal="left" vertical="top" wrapText="1"/>
    </xf>
    <xf numFmtId="0" fontId="20" fillId="3" borderId="27" xfId="0" applyNumberFormat="1" applyFont="1" applyFill="1" applyBorder="1" applyAlignment="1" applyProtection="1">
      <alignment horizontal="left" vertical="top" wrapText="1"/>
    </xf>
    <xf numFmtId="0" fontId="20" fillId="3" borderId="28" xfId="0" applyNumberFormat="1" applyFont="1" applyFill="1" applyBorder="1" applyAlignment="1" applyProtection="1">
      <alignment horizontal="left" vertical="top" wrapText="1"/>
    </xf>
    <xf numFmtId="0" fontId="2" fillId="3" borderId="33" xfId="0" applyNumberFormat="1" applyFont="1" applyFill="1" applyBorder="1" applyAlignment="1" applyProtection="1">
      <alignment horizontal="center" vertical="center"/>
    </xf>
    <xf numFmtId="0" fontId="2" fillId="3" borderId="28" xfId="0" applyNumberFormat="1" applyFont="1" applyFill="1" applyBorder="1" applyAlignment="1" applyProtection="1">
      <alignment horizontal="center" vertical="center"/>
    </xf>
    <xf numFmtId="0" fontId="20" fillId="3" borderId="33" xfId="0" applyNumberFormat="1" applyFont="1" applyFill="1" applyBorder="1" applyAlignment="1" applyProtection="1">
      <alignment horizontal="left" vertical="top" wrapText="1"/>
    </xf>
    <xf numFmtId="0" fontId="20" fillId="3" borderId="30" xfId="0" applyNumberFormat="1" applyFont="1" applyFill="1" applyBorder="1" applyAlignment="1" applyProtection="1">
      <alignment horizontal="left" vertical="top" wrapText="1"/>
    </xf>
    <xf numFmtId="0" fontId="20" fillId="3" borderId="3" xfId="0" applyNumberFormat="1" applyFont="1" applyFill="1" applyBorder="1" applyAlignment="1" applyProtection="1">
      <alignment horizontal="left" vertical="top" wrapText="1"/>
    </xf>
    <xf numFmtId="0" fontId="20" fillId="3" borderId="12" xfId="0" applyNumberFormat="1" applyFont="1" applyFill="1" applyBorder="1" applyAlignment="1" applyProtection="1">
      <alignment horizontal="left" vertical="top" wrapText="1"/>
    </xf>
    <xf numFmtId="0" fontId="11" fillId="0" borderId="36" xfId="0" applyFont="1" applyBorder="1" applyAlignment="1" applyProtection="1">
      <alignment horizontal="center"/>
    </xf>
    <xf numFmtId="0" fontId="11" fillId="0" borderId="3" xfId="0" applyFont="1" applyBorder="1" applyAlignment="1" applyProtection="1">
      <alignment horizontal="center"/>
    </xf>
    <xf numFmtId="0" fontId="11" fillId="0" borderId="12" xfId="0" applyFont="1" applyBorder="1" applyAlignment="1" applyProtection="1">
      <alignment horizontal="center"/>
    </xf>
    <xf numFmtId="0" fontId="7" fillId="0" borderId="17" xfId="0" applyFont="1" applyBorder="1" applyAlignment="1" applyProtection="1">
      <alignment horizontal="center"/>
    </xf>
    <xf numFmtId="0" fontId="11" fillId="6" borderId="36" xfId="0" applyFont="1" applyFill="1" applyBorder="1" applyAlignment="1" applyProtection="1">
      <alignment horizontal="left" vertical="top" wrapText="1"/>
    </xf>
    <xf numFmtId="0" fontId="11" fillId="6" borderId="3" xfId="0" applyFont="1" applyFill="1" applyBorder="1" applyAlignment="1" applyProtection="1">
      <alignment horizontal="left" vertical="top" wrapText="1"/>
    </xf>
    <xf numFmtId="0" fontId="11" fillId="6" borderId="12" xfId="0" applyFont="1" applyFill="1" applyBorder="1" applyAlignment="1" applyProtection="1">
      <alignment horizontal="left" vertical="top" wrapText="1"/>
    </xf>
    <xf numFmtId="0" fontId="12" fillId="3" borderId="37" xfId="0" applyFont="1" applyFill="1" applyBorder="1" applyAlignment="1" applyProtection="1">
      <alignment horizontal="center"/>
    </xf>
    <xf numFmtId="0" fontId="12" fillId="3" borderId="4" xfId="0" applyFont="1" applyFill="1" applyBorder="1" applyAlignment="1" applyProtection="1">
      <alignment horizontal="center"/>
    </xf>
    <xf numFmtId="0" fontId="12" fillId="3" borderId="38" xfId="0" applyFont="1" applyFill="1" applyBorder="1" applyAlignment="1" applyProtection="1">
      <alignment horizontal="center"/>
    </xf>
    <xf numFmtId="0" fontId="12" fillId="3" borderId="5" xfId="0" applyFont="1" applyFill="1" applyBorder="1" applyAlignment="1" applyProtection="1">
      <alignment horizontal="center"/>
    </xf>
    <xf numFmtId="0" fontId="7" fillId="0" borderId="1" xfId="0" applyFont="1" applyBorder="1" applyAlignment="1" applyProtection="1">
      <alignment horizontal="center"/>
    </xf>
    <xf numFmtId="0" fontId="7" fillId="0" borderId="0" xfId="0" applyFont="1" applyBorder="1" applyAlignment="1" applyProtection="1">
      <alignment horizontal="center"/>
    </xf>
    <xf numFmtId="0" fontId="7" fillId="0" borderId="19" xfId="0" applyFont="1" applyBorder="1" applyAlignment="1" applyProtection="1">
      <alignment horizontal="center"/>
    </xf>
    <xf numFmtId="0" fontId="2" fillId="3" borderId="33" xfId="0" applyFont="1" applyFill="1" applyBorder="1" applyAlignment="1" applyProtection="1">
      <alignment horizontal="center"/>
    </xf>
    <xf numFmtId="0" fontId="2" fillId="3" borderId="27" xfId="0" applyFont="1" applyFill="1" applyBorder="1" applyAlignment="1" applyProtection="1">
      <alignment horizontal="center"/>
    </xf>
    <xf numFmtId="0" fontId="2" fillId="3" borderId="28" xfId="0" applyFont="1" applyFill="1" applyBorder="1" applyAlignment="1" applyProtection="1">
      <alignment horizontal="center"/>
    </xf>
    <xf numFmtId="0" fontId="2" fillId="3" borderId="1" xfId="0" applyNumberFormat="1" applyFont="1" applyFill="1" applyBorder="1" applyAlignment="1" applyProtection="1">
      <alignment horizontal="left"/>
    </xf>
    <xf numFmtId="0" fontId="2" fillId="3" borderId="0" xfId="0" applyNumberFormat="1" applyFont="1" applyFill="1" applyBorder="1" applyAlignment="1" applyProtection="1">
      <alignment horizontal="left"/>
    </xf>
    <xf numFmtId="0" fontId="2" fillId="3" borderId="19" xfId="0" applyNumberFormat="1" applyFont="1" applyFill="1" applyBorder="1" applyAlignment="1" applyProtection="1">
      <alignment horizontal="left"/>
    </xf>
    <xf numFmtId="1" fontId="2" fillId="3" borderId="33" xfId="0" applyNumberFormat="1" applyFont="1" applyFill="1" applyBorder="1" applyAlignment="1" applyProtection="1">
      <alignment horizontal="center"/>
    </xf>
    <xf numFmtId="1" fontId="2" fillId="3" borderId="27" xfId="0" applyNumberFormat="1" applyFont="1" applyFill="1" applyBorder="1" applyAlignment="1" applyProtection="1">
      <alignment horizontal="center"/>
    </xf>
    <xf numFmtId="1" fontId="2" fillId="3" borderId="30" xfId="0" applyNumberFormat="1" applyFont="1" applyFill="1" applyBorder="1" applyAlignment="1" applyProtection="1">
      <alignment horizontal="center"/>
    </xf>
    <xf numFmtId="0" fontId="2" fillId="3" borderId="33" xfId="0" applyFont="1" applyFill="1" applyBorder="1" applyAlignment="1" applyProtection="1">
      <alignment horizontal="left"/>
    </xf>
    <xf numFmtId="0" fontId="2" fillId="3" borderId="27" xfId="0" applyFont="1" applyFill="1" applyBorder="1" applyAlignment="1" applyProtection="1">
      <alignment horizontal="left"/>
    </xf>
    <xf numFmtId="0" fontId="2" fillId="3" borderId="30" xfId="0" applyFont="1" applyFill="1" applyBorder="1" applyAlignment="1" applyProtection="1">
      <alignment horizontal="left"/>
    </xf>
    <xf numFmtId="0" fontId="2" fillId="3" borderId="37" xfId="0" applyFont="1" applyFill="1" applyBorder="1" applyAlignment="1" applyProtection="1">
      <alignment horizontal="center"/>
    </xf>
    <xf numFmtId="0" fontId="2" fillId="3" borderId="4" xfId="0" applyFont="1" applyFill="1" applyBorder="1" applyAlignment="1" applyProtection="1">
      <alignment horizontal="center"/>
    </xf>
    <xf numFmtId="0" fontId="2" fillId="3" borderId="38" xfId="0" applyFont="1" applyFill="1" applyBorder="1" applyAlignment="1" applyProtection="1">
      <alignment horizontal="center"/>
    </xf>
    <xf numFmtId="1" fontId="2" fillId="3" borderId="28" xfId="0" applyNumberFormat="1" applyFont="1" applyFill="1" applyBorder="1" applyAlignment="1" applyProtection="1">
      <alignment horizontal="center"/>
    </xf>
    <xf numFmtId="0" fontId="7" fillId="0" borderId="53" xfId="0" applyFont="1" applyBorder="1" applyAlignment="1" applyProtection="1">
      <alignment horizontal="left" vertical="top" wrapText="1"/>
    </xf>
    <xf numFmtId="0" fontId="7" fillId="0" borderId="32" xfId="0" applyFont="1" applyBorder="1" applyAlignment="1" applyProtection="1">
      <alignment horizontal="left" vertical="top" wrapText="1"/>
    </xf>
    <xf numFmtId="0" fontId="7" fillId="0" borderId="36"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29"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2" xfId="0" applyFont="1" applyBorder="1" applyAlignment="1" applyProtection="1">
      <alignment horizontal="center" vertical="center"/>
    </xf>
    <xf numFmtId="0" fontId="19" fillId="3" borderId="32" xfId="0" applyNumberFormat="1" applyFont="1" applyFill="1" applyBorder="1" applyAlignment="1" applyProtection="1">
      <alignment horizontal="center" vertical="center"/>
    </xf>
    <xf numFmtId="0" fontId="21" fillId="3" borderId="53" xfId="0" applyNumberFormat="1" applyFont="1" applyFill="1" applyBorder="1" applyAlignment="1" applyProtection="1">
      <alignment horizontal="left" vertical="top" wrapText="1"/>
    </xf>
    <xf numFmtId="0" fontId="21" fillId="3" borderId="32" xfId="0" applyNumberFormat="1" applyFont="1" applyFill="1" applyBorder="1" applyAlignment="1" applyProtection="1">
      <alignment horizontal="left" vertical="top" wrapText="1"/>
    </xf>
    <xf numFmtId="0" fontId="21" fillId="3" borderId="34" xfId="0" applyNumberFormat="1" applyFont="1" applyFill="1" applyBorder="1" applyAlignment="1" applyProtection="1">
      <alignment horizontal="left" vertical="top" wrapText="1"/>
    </xf>
    <xf numFmtId="0" fontId="19" fillId="3" borderId="3" xfId="0" applyNumberFormat="1" applyFont="1" applyFill="1" applyBorder="1" applyAlignment="1" applyProtection="1">
      <alignment horizontal="center" vertical="center"/>
    </xf>
    <xf numFmtId="0" fontId="21" fillId="3" borderId="36" xfId="0" applyNumberFormat="1" applyFont="1" applyFill="1" applyBorder="1" applyAlignment="1" applyProtection="1">
      <alignment horizontal="left" vertical="top" wrapText="1"/>
    </xf>
    <xf numFmtId="0" fontId="21" fillId="3" borderId="3" xfId="0" applyNumberFormat="1" applyFont="1" applyFill="1" applyBorder="1" applyAlignment="1" applyProtection="1">
      <alignment horizontal="left" vertical="top" wrapText="1"/>
    </xf>
    <xf numFmtId="0" fontId="21" fillId="3" borderId="12" xfId="0" applyNumberFormat="1" applyFont="1" applyFill="1" applyBorder="1" applyAlignment="1" applyProtection="1">
      <alignment horizontal="left" vertical="top" wrapText="1"/>
    </xf>
    <xf numFmtId="0" fontId="20" fillId="3" borderId="36" xfId="0" applyNumberFormat="1" applyFont="1" applyFill="1" applyBorder="1" applyAlignment="1" applyProtection="1">
      <alignment horizontal="left" vertical="top" wrapText="1"/>
    </xf>
    <xf numFmtId="0" fontId="11" fillId="0" borderId="20" xfId="0" applyFont="1" applyBorder="1" applyAlignment="1" applyProtection="1">
      <alignment horizontal="center"/>
    </xf>
    <xf numFmtId="0" fontId="11" fillId="0" borderId="21" xfId="0" applyFont="1" applyBorder="1" applyAlignment="1" applyProtection="1">
      <alignment horizontal="center"/>
    </xf>
    <xf numFmtId="0" fontId="11" fillId="0" borderId="22" xfId="0" applyFont="1" applyBorder="1" applyAlignment="1" applyProtection="1">
      <alignment horizontal="center"/>
    </xf>
    <xf numFmtId="0" fontId="11" fillId="0" borderId="55" xfId="0" applyFont="1" applyBorder="1" applyAlignment="1" applyProtection="1">
      <alignment horizontal="right"/>
    </xf>
    <xf numFmtId="0" fontId="11" fillId="0" borderId="9" xfId="0" applyFont="1" applyBorder="1" applyAlignment="1" applyProtection="1">
      <alignment horizontal="right"/>
    </xf>
    <xf numFmtId="0" fontId="11" fillId="0" borderId="29" xfId="0" applyFont="1" applyBorder="1" applyAlignment="1" applyProtection="1">
      <alignment horizontal="center"/>
    </xf>
    <xf numFmtId="0" fontId="11" fillId="0" borderId="27" xfId="0" applyFont="1" applyBorder="1" applyAlignment="1" applyProtection="1">
      <alignment horizontal="center"/>
    </xf>
    <xf numFmtId="0" fontId="11" fillId="0" borderId="30" xfId="0" applyFont="1" applyBorder="1" applyAlignment="1" applyProtection="1">
      <alignment horizontal="center"/>
    </xf>
    <xf numFmtId="0" fontId="7" fillId="0" borderId="9" xfId="0" applyNumberFormat="1" applyFont="1" applyBorder="1" applyAlignment="1" applyProtection="1">
      <alignment horizontal="right"/>
    </xf>
    <xf numFmtId="0" fontId="7" fillId="0" borderId="31" xfId="0" applyNumberFormat="1" applyFont="1" applyBorder="1" applyAlignment="1" applyProtection="1">
      <alignment horizontal="right"/>
    </xf>
    <xf numFmtId="0" fontId="11" fillId="0" borderId="1" xfId="0" applyFont="1" applyBorder="1" applyAlignment="1" applyProtection="1">
      <alignment horizontal="left"/>
    </xf>
    <xf numFmtId="0" fontId="11" fillId="0" borderId="0" xfId="0" applyFont="1" applyBorder="1" applyAlignment="1" applyProtection="1">
      <alignment horizontal="left"/>
    </xf>
    <xf numFmtId="0" fontId="11" fillId="0" borderId="2" xfId="0" applyFont="1" applyBorder="1" applyAlignment="1" applyProtection="1">
      <alignment horizontal="left"/>
    </xf>
    <xf numFmtId="0" fontId="7" fillId="0" borderId="9" xfId="0" applyFont="1" applyBorder="1" applyAlignment="1" applyProtection="1">
      <alignment horizontal="right"/>
    </xf>
    <xf numFmtId="0" fontId="7" fillId="0" borderId="31" xfId="0" applyFont="1" applyBorder="1" applyAlignment="1" applyProtection="1">
      <alignment horizontal="right"/>
    </xf>
    <xf numFmtId="0" fontId="11" fillId="0" borderId="0" xfId="0" applyFont="1" applyBorder="1" applyAlignment="1" applyProtection="1">
      <alignment horizontal="right"/>
    </xf>
    <xf numFmtId="0" fontId="11" fillId="0" borderId="2" xfId="0" applyFont="1" applyBorder="1" applyAlignment="1" applyProtection="1">
      <alignment horizontal="right"/>
    </xf>
    <xf numFmtId="0" fontId="30" fillId="3" borderId="1" xfId="0" applyNumberFormat="1" applyFont="1" applyFill="1" applyBorder="1" applyAlignment="1" applyProtection="1">
      <alignment horizontal="left"/>
    </xf>
    <xf numFmtId="0" fontId="30" fillId="3" borderId="0" xfId="0" applyNumberFormat="1" applyFont="1" applyFill="1" applyBorder="1" applyAlignment="1" applyProtection="1">
      <alignment horizontal="left"/>
    </xf>
    <xf numFmtId="0" fontId="30" fillId="3" borderId="19" xfId="0" applyNumberFormat="1" applyFont="1" applyFill="1" applyBorder="1" applyAlignment="1" applyProtection="1">
      <alignment horizontal="left"/>
    </xf>
    <xf numFmtId="0" fontId="30" fillId="3" borderId="1" xfId="0" applyNumberFormat="1" applyFont="1" applyFill="1" applyBorder="1" applyAlignment="1" applyProtection="1">
      <alignment horizontal="left" wrapText="1"/>
    </xf>
    <xf numFmtId="0" fontId="10" fillId="0" borderId="10"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31" xfId="0" applyFont="1" applyBorder="1" applyAlignment="1" applyProtection="1">
      <alignment horizontal="left" vertical="center" wrapText="1"/>
    </xf>
    <xf numFmtId="0" fontId="7" fillId="0" borderId="29" xfId="0" quotePrefix="1" applyFont="1" applyBorder="1" applyAlignment="1" applyProtection="1">
      <alignment horizontal="right"/>
    </xf>
    <xf numFmtId="0" fontId="7" fillId="0" borderId="27" xfId="0" quotePrefix="1" applyFont="1" applyBorder="1" applyAlignment="1" applyProtection="1">
      <alignment horizontal="right"/>
    </xf>
    <xf numFmtId="0" fontId="7" fillId="0" borderId="28" xfId="0" quotePrefix="1" applyFont="1" applyBorder="1" applyAlignment="1" applyProtection="1">
      <alignment horizontal="right"/>
    </xf>
    <xf numFmtId="0" fontId="7"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0" fontId="13" fillId="3" borderId="52" xfId="0" applyFont="1" applyFill="1" applyBorder="1" applyAlignment="1" applyProtection="1">
      <alignment horizontal="left" vertical="top" wrapText="1"/>
    </xf>
    <xf numFmtId="0" fontId="13" fillId="3" borderId="9" xfId="0" applyFont="1" applyFill="1" applyBorder="1" applyAlignment="1" applyProtection="1">
      <alignment horizontal="left" vertical="top" wrapText="1"/>
    </xf>
    <xf numFmtId="0" fontId="13" fillId="3" borderId="31" xfId="0" applyFont="1" applyFill="1" applyBorder="1" applyAlignment="1" applyProtection="1">
      <alignment horizontal="left" vertical="top" wrapText="1"/>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13" fillId="3" borderId="48" xfId="0" applyFont="1" applyFill="1" applyBorder="1" applyAlignment="1" applyProtection="1">
      <alignment horizontal="left" vertical="top" wrapText="1"/>
    </xf>
    <xf numFmtId="0" fontId="13" fillId="3" borderId="49" xfId="0" applyFont="1" applyFill="1" applyBorder="1" applyAlignment="1" applyProtection="1">
      <alignment horizontal="left" vertical="top" wrapText="1"/>
    </xf>
    <xf numFmtId="0" fontId="13" fillId="3" borderId="51" xfId="0" applyFont="1" applyFill="1" applyBorder="1" applyAlignment="1" applyProtection="1">
      <alignment horizontal="left" vertical="top" wrapText="1"/>
    </xf>
    <xf numFmtId="0" fontId="13" fillId="3" borderId="33" xfId="0" applyFont="1" applyFill="1" applyBorder="1" applyAlignment="1" applyProtection="1">
      <alignment horizontal="center" vertical="top" wrapText="1"/>
    </xf>
    <xf numFmtId="0" fontId="13" fillId="3" borderId="27" xfId="0" applyFont="1" applyFill="1" applyBorder="1" applyAlignment="1" applyProtection="1">
      <alignment horizontal="center" vertical="top" wrapText="1"/>
    </xf>
    <xf numFmtId="0" fontId="13" fillId="3" borderId="28" xfId="0" applyFont="1" applyFill="1" applyBorder="1" applyAlignment="1" applyProtection="1">
      <alignment horizontal="center" vertical="top" wrapText="1"/>
    </xf>
    <xf numFmtId="0" fontId="13" fillId="3" borderId="33" xfId="0" applyFont="1" applyFill="1" applyBorder="1" applyAlignment="1" applyProtection="1">
      <alignment horizontal="left" vertical="top" wrapText="1"/>
    </xf>
    <xf numFmtId="0" fontId="13" fillId="3" borderId="27" xfId="0" applyFont="1" applyFill="1" applyBorder="1" applyAlignment="1" applyProtection="1">
      <alignment horizontal="left" vertical="top" wrapText="1"/>
    </xf>
    <xf numFmtId="0" fontId="13" fillId="3" borderId="30" xfId="0" applyFont="1" applyFill="1" applyBorder="1" applyAlignment="1" applyProtection="1">
      <alignment horizontal="left" vertical="top" wrapText="1"/>
    </xf>
    <xf numFmtId="0" fontId="11" fillId="6" borderId="40" xfId="0" applyFont="1" applyFill="1" applyBorder="1" applyAlignment="1" applyProtection="1">
      <alignment horizontal="center"/>
    </xf>
    <xf numFmtId="0" fontId="11" fillId="6" borderId="41" xfId="0" applyFont="1" applyFill="1" applyBorder="1" applyAlignment="1" applyProtection="1">
      <alignment horizontal="center"/>
    </xf>
    <xf numFmtId="0" fontId="11" fillId="6" borderId="42" xfId="0" applyFont="1" applyFill="1" applyBorder="1" applyAlignment="1" applyProtection="1">
      <alignment horizontal="center"/>
    </xf>
    <xf numFmtId="3" fontId="7" fillId="2" borderId="9" xfId="0" applyNumberFormat="1" applyFont="1" applyFill="1" applyBorder="1" applyAlignment="1" applyProtection="1">
      <alignment horizontal="center"/>
    </xf>
    <xf numFmtId="0" fontId="2" fillId="3" borderId="48" xfId="0" applyFont="1" applyFill="1" applyBorder="1" applyAlignment="1" applyProtection="1">
      <alignment horizontal="center"/>
    </xf>
    <xf numFmtId="0" fontId="2" fillId="3" borderId="7" xfId="0" applyFont="1" applyFill="1" applyBorder="1" applyAlignment="1" applyProtection="1">
      <alignment horizontal="center"/>
    </xf>
    <xf numFmtId="0" fontId="2" fillId="3" borderId="49" xfId="0" applyFont="1" applyFill="1" applyBorder="1" applyAlignment="1" applyProtection="1">
      <alignment horizontal="center"/>
    </xf>
    <xf numFmtId="0" fontId="2" fillId="3" borderId="50" xfId="0" applyFont="1" applyFill="1" applyBorder="1" applyAlignment="1" applyProtection="1">
      <alignment horizontal="center"/>
    </xf>
    <xf numFmtId="0" fontId="11" fillId="0" borderId="40" xfId="0" applyFont="1" applyFill="1" applyBorder="1" applyAlignment="1" applyProtection="1">
      <alignment horizontal="center"/>
    </xf>
    <xf numFmtId="0" fontId="11" fillId="0" borderId="41" xfId="0" applyFont="1" applyFill="1" applyBorder="1" applyAlignment="1" applyProtection="1">
      <alignment horizontal="center"/>
    </xf>
    <xf numFmtId="0" fontId="11" fillId="0" borderId="42" xfId="0" applyFont="1" applyFill="1" applyBorder="1" applyAlignment="1" applyProtection="1">
      <alignment horizontal="center"/>
    </xf>
    <xf numFmtId="0" fontId="7" fillId="0" borderId="0"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3" fontId="2" fillId="3" borderId="33" xfId="0" applyNumberFormat="1" applyFont="1" applyFill="1" applyBorder="1" applyAlignment="1" applyProtection="1">
      <alignment horizontal="center"/>
    </xf>
    <xf numFmtId="3" fontId="2" fillId="3" borderId="27" xfId="0" applyNumberFormat="1" applyFont="1" applyFill="1" applyBorder="1" applyAlignment="1" applyProtection="1">
      <alignment horizontal="center"/>
    </xf>
    <xf numFmtId="3" fontId="2" fillId="3" borderId="28" xfId="0" applyNumberFormat="1" applyFont="1" applyFill="1" applyBorder="1" applyAlignment="1" applyProtection="1">
      <alignment horizontal="center"/>
    </xf>
    <xf numFmtId="3" fontId="2" fillId="3" borderId="30" xfId="0" applyNumberFormat="1" applyFont="1" applyFill="1" applyBorder="1" applyAlignment="1" applyProtection="1">
      <alignment horizontal="center"/>
    </xf>
    <xf numFmtId="0" fontId="29" fillId="2" borderId="4" xfId="0" applyFont="1" applyFill="1" applyBorder="1" applyAlignment="1" applyProtection="1">
      <alignment horizontal="center"/>
    </xf>
    <xf numFmtId="0" fontId="8" fillId="2" borderId="0" xfId="0" applyFont="1" applyFill="1" applyBorder="1" applyAlignment="1" applyProtection="1">
      <alignment horizontal="center"/>
    </xf>
    <xf numFmtId="0" fontId="8" fillId="2" borderId="2" xfId="0" applyFont="1" applyFill="1" applyBorder="1" applyAlignment="1" applyProtection="1">
      <alignment horizontal="center"/>
    </xf>
    <xf numFmtId="170" fontId="2" fillId="3" borderId="33" xfId="0" applyNumberFormat="1" applyFont="1" applyFill="1" applyBorder="1" applyAlignment="1" applyProtection="1">
      <alignment horizontal="center"/>
    </xf>
    <xf numFmtId="170" fontId="2" fillId="3" borderId="27" xfId="0" applyNumberFormat="1" applyFont="1" applyFill="1" applyBorder="1" applyAlignment="1" applyProtection="1">
      <alignment horizontal="center"/>
    </xf>
    <xf numFmtId="170" fontId="2" fillId="3" borderId="28" xfId="0" applyNumberFormat="1" applyFont="1" applyFill="1" applyBorder="1" applyAlignment="1" applyProtection="1">
      <alignment horizontal="center"/>
    </xf>
    <xf numFmtId="170" fontId="2" fillId="3" borderId="30" xfId="0" applyNumberFormat="1" applyFont="1" applyFill="1" applyBorder="1" applyAlignment="1" applyProtection="1">
      <alignment horizontal="center"/>
    </xf>
    <xf numFmtId="0" fontId="27" fillId="4" borderId="3"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1" fillId="6" borderId="43" xfId="0" applyFont="1" applyFill="1" applyBorder="1" applyAlignment="1" applyProtection="1">
      <alignment horizontal="center" vertical="center"/>
    </xf>
    <xf numFmtId="0" fontId="11" fillId="6" borderId="44" xfId="0" applyFont="1" applyFill="1" applyBorder="1" applyAlignment="1" applyProtection="1">
      <alignment horizontal="center" vertical="center"/>
    </xf>
    <xf numFmtId="0" fontId="11" fillId="6" borderId="45" xfId="0" applyFont="1" applyFill="1" applyBorder="1" applyAlignment="1" applyProtection="1">
      <alignment horizontal="center" vertical="center"/>
    </xf>
    <xf numFmtId="0" fontId="11" fillId="6" borderId="40" xfId="0" applyFont="1" applyFill="1" applyBorder="1" applyAlignment="1" applyProtection="1">
      <alignment horizontal="center" vertical="center"/>
    </xf>
    <xf numFmtId="0" fontId="11" fillId="6" borderId="41" xfId="0" applyFont="1" applyFill="1" applyBorder="1" applyAlignment="1" applyProtection="1">
      <alignment horizontal="center" vertical="center"/>
    </xf>
    <xf numFmtId="0" fontId="11" fillId="6" borderId="42" xfId="0" applyFont="1" applyFill="1" applyBorder="1" applyAlignment="1" applyProtection="1">
      <alignment horizontal="center" vertical="center"/>
    </xf>
    <xf numFmtId="0" fontId="7" fillId="0" borderId="13" xfId="0" applyFont="1" applyFill="1" applyBorder="1" applyAlignment="1" applyProtection="1">
      <alignment horizontal="left" vertical="top" wrapText="1"/>
    </xf>
  </cellXfs>
  <cellStyles count="3">
    <cellStyle name="Normalny" xfId="0" builtinId="0"/>
    <cellStyle name="Normalny_Arkusz1" xfId="1"/>
    <cellStyle name="Procentowy" xfId="2" builtinId="5"/>
  </cellStyles>
  <dxfs count="6">
    <dxf>
      <font>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485775</xdr:colOff>
      <xdr:row>0</xdr:row>
      <xdr:rowOff>57150</xdr:rowOff>
    </xdr:from>
    <xdr:to>
      <xdr:col>16</xdr:col>
      <xdr:colOff>333375</xdr:colOff>
      <xdr:row>0</xdr:row>
      <xdr:rowOff>1152525</xdr:rowOff>
    </xdr:to>
    <xdr:pic>
      <xdr:nvPicPr>
        <xdr:cNvPr id="1299" name="Obraz 6" descr="Norway+Grants+-+GIF (2).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57150"/>
          <a:ext cx="10668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180975</xdr:colOff>
      <xdr:row>10</xdr:row>
      <xdr:rowOff>123825</xdr:rowOff>
    </xdr:from>
    <xdr:to>
      <xdr:col>12</xdr:col>
      <xdr:colOff>247650</xdr:colOff>
      <xdr:row>11</xdr:row>
      <xdr:rowOff>123825</xdr:rowOff>
    </xdr:to>
    <xdr:grpSp>
      <xdr:nvGrpSpPr>
        <xdr:cNvPr id="1300" name="Grupa 9"/>
        <xdr:cNvGrpSpPr>
          <a:grpSpLocks/>
        </xdr:cNvGrpSpPr>
      </xdr:nvGrpSpPr>
      <xdr:grpSpPr bwMode="auto">
        <a:xfrm>
          <a:off x="5800725" y="3838575"/>
          <a:ext cx="1294342" cy="179917"/>
          <a:chOff x="4219577" y="3571876"/>
          <a:chExt cx="1362073" cy="190500"/>
        </a:xfrm>
      </xdr:grpSpPr>
      <xdr:cxnSp macro="">
        <xdr:nvCxnSpPr>
          <xdr:cNvPr id="2" name="Łącznik prosty ze strzałką 2"/>
          <xdr:cNvCxnSpPr/>
        </xdr:nvCxnSpPr>
        <xdr:spPr>
          <a:xfrm rot="10800000" flipV="1">
            <a:off x="4219577" y="3692192"/>
            <a:ext cx="1140106" cy="4010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4" name="Prostokąt zaokrąglony 7"/>
          <xdr:cNvSpPr/>
        </xdr:nvSpPr>
        <xdr:spPr>
          <a:xfrm>
            <a:off x="5379861" y="3571876"/>
            <a:ext cx="201789"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endParaRPr lang="pl-PL" sz="1100"/>
          </a:p>
        </xdr:txBody>
      </xdr:sp>
      <xdr:sp macro="" textlink="">
        <xdr:nvSpPr>
          <xdr:cNvPr id="5" name="Trójkąt równoramienny 8"/>
          <xdr:cNvSpPr/>
        </xdr:nvSpPr>
        <xdr:spPr>
          <a:xfrm flipH="1" flipV="1">
            <a:off x="5440398" y="3642060"/>
            <a:ext cx="121073" cy="70184"/>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pPr algn="ctr"/>
            <a:endParaRPr lang="pl-PL" sz="1100"/>
          </a:p>
        </xdr:txBody>
      </xdr:sp>
    </xdr:grpSp>
    <xdr:clientData/>
  </xdr:twoCellAnchor>
  <xdr:twoCellAnchor>
    <xdr:from>
      <xdr:col>9</xdr:col>
      <xdr:colOff>523875</xdr:colOff>
      <xdr:row>28</xdr:row>
      <xdr:rowOff>323850</xdr:rowOff>
    </xdr:from>
    <xdr:to>
      <xdr:col>12</xdr:col>
      <xdr:colOff>47625</xdr:colOff>
      <xdr:row>29</xdr:row>
      <xdr:rowOff>142875</xdr:rowOff>
    </xdr:to>
    <xdr:grpSp>
      <xdr:nvGrpSpPr>
        <xdr:cNvPr id="1301" name="Grupa 9"/>
        <xdr:cNvGrpSpPr>
          <a:grpSpLocks/>
        </xdr:cNvGrpSpPr>
      </xdr:nvGrpSpPr>
      <xdr:grpSpPr bwMode="auto">
        <a:xfrm>
          <a:off x="5529792" y="8663517"/>
          <a:ext cx="1365250" cy="178858"/>
          <a:chOff x="4219577" y="3571876"/>
          <a:chExt cx="1362073" cy="190500"/>
        </a:xfrm>
      </xdr:grpSpPr>
      <xdr:cxnSp macro="">
        <xdr:nvCxnSpPr>
          <xdr:cNvPr id="3" name="Łącznik prosty ze strzałką 2"/>
          <xdr:cNvCxnSpPr/>
        </xdr:nvCxnSpPr>
        <xdr:spPr>
          <a:xfrm rot="10800000" flipV="1">
            <a:off x="4219577" y="3692192"/>
            <a:ext cx="1141456" cy="4010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8" name="Prostokąt zaokrąglony 7"/>
          <xdr:cNvSpPr/>
        </xdr:nvSpPr>
        <xdr:spPr>
          <a:xfrm>
            <a:off x="5380217" y="3571876"/>
            <a:ext cx="201433"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endParaRPr lang="pl-PL" sz="1100"/>
          </a:p>
        </xdr:txBody>
      </xdr:sp>
      <xdr:sp macro="" textlink="">
        <xdr:nvSpPr>
          <xdr:cNvPr id="9" name="Trójkąt równoramienny 8"/>
          <xdr:cNvSpPr/>
        </xdr:nvSpPr>
        <xdr:spPr>
          <a:xfrm flipH="1" flipV="1">
            <a:off x="5437769" y="3642060"/>
            <a:ext cx="115105" cy="70184"/>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pPr algn="ctr"/>
            <a:endParaRPr lang="pl-PL"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247650</xdr:colOff>
          <xdr:row>14</xdr:row>
          <xdr:rowOff>66675</xdr:rowOff>
        </xdr:from>
        <xdr:to>
          <xdr:col>1</xdr:col>
          <xdr:colOff>9525</xdr:colOff>
          <xdr:row>14</xdr:row>
          <xdr:rowOff>295275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15</xdr:row>
          <xdr:rowOff>66675</xdr:rowOff>
        </xdr:from>
        <xdr:to>
          <xdr:col>1</xdr:col>
          <xdr:colOff>9525</xdr:colOff>
          <xdr:row>15</xdr:row>
          <xdr:rowOff>295275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16</xdr:row>
          <xdr:rowOff>66675</xdr:rowOff>
        </xdr:from>
        <xdr:to>
          <xdr:col>1</xdr:col>
          <xdr:colOff>9525</xdr:colOff>
          <xdr:row>16</xdr:row>
          <xdr:rowOff>295275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xdr:twoCellAnchor editAs="oneCell">
    <xdr:from>
      <xdr:col>7</xdr:col>
      <xdr:colOff>314325</xdr:colOff>
      <xdr:row>38</xdr:row>
      <xdr:rowOff>38100</xdr:rowOff>
    </xdr:from>
    <xdr:to>
      <xdr:col>16</xdr:col>
      <xdr:colOff>504825</xdr:colOff>
      <xdr:row>58</xdr:row>
      <xdr:rowOff>57150</xdr:rowOff>
    </xdr:to>
    <xdr:pic>
      <xdr:nvPicPr>
        <xdr:cNvPr id="1302" name="Picture 157" descr="CurveStee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1029950"/>
          <a:ext cx="5676900" cy="3629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485775</xdr:colOff>
      <xdr:row>0</xdr:row>
      <xdr:rowOff>57150</xdr:rowOff>
    </xdr:from>
    <xdr:to>
      <xdr:col>16</xdr:col>
      <xdr:colOff>352425</xdr:colOff>
      <xdr:row>0</xdr:row>
      <xdr:rowOff>1143000</xdr:rowOff>
    </xdr:to>
    <xdr:pic>
      <xdr:nvPicPr>
        <xdr:cNvPr id="2137" name="Obraz 6" descr="Norway+Grants+-+GIF (2).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57150"/>
          <a:ext cx="108585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180975</xdr:colOff>
      <xdr:row>18</xdr:row>
      <xdr:rowOff>123825</xdr:rowOff>
    </xdr:from>
    <xdr:to>
      <xdr:col>12</xdr:col>
      <xdr:colOff>247650</xdr:colOff>
      <xdr:row>19</xdr:row>
      <xdr:rowOff>123825</xdr:rowOff>
    </xdr:to>
    <xdr:grpSp>
      <xdr:nvGrpSpPr>
        <xdr:cNvPr id="2138" name="Grupa 9"/>
        <xdr:cNvGrpSpPr>
          <a:grpSpLocks/>
        </xdr:cNvGrpSpPr>
      </xdr:nvGrpSpPr>
      <xdr:grpSpPr bwMode="auto">
        <a:xfrm>
          <a:off x="5810250" y="7705725"/>
          <a:ext cx="1285875" cy="180975"/>
          <a:chOff x="4219577" y="3571876"/>
          <a:chExt cx="1362073" cy="190500"/>
        </a:xfrm>
      </xdr:grpSpPr>
      <xdr:cxnSp macro="">
        <xdr:nvCxnSpPr>
          <xdr:cNvPr id="2" name="Łącznik prosty ze strzałką 2"/>
          <xdr:cNvCxnSpPr/>
        </xdr:nvCxnSpPr>
        <xdr:spPr>
          <a:xfrm rot="10800000" flipV="1">
            <a:off x="4219577" y="3692192"/>
            <a:ext cx="1140106" cy="4010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4" name="Prostokąt zaokrąglony 7"/>
          <xdr:cNvSpPr/>
        </xdr:nvSpPr>
        <xdr:spPr>
          <a:xfrm>
            <a:off x="5379861" y="3571876"/>
            <a:ext cx="201789"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endParaRPr lang="pl-PL" sz="1100"/>
          </a:p>
        </xdr:txBody>
      </xdr:sp>
      <xdr:sp macro="" textlink="">
        <xdr:nvSpPr>
          <xdr:cNvPr id="5" name="Trójkąt równoramienny 8"/>
          <xdr:cNvSpPr/>
        </xdr:nvSpPr>
        <xdr:spPr>
          <a:xfrm flipH="1" flipV="1">
            <a:off x="5440398" y="3642060"/>
            <a:ext cx="121073" cy="70184"/>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pPr algn="ctr"/>
            <a:endParaRPr lang="pl-PL" sz="1100"/>
          </a:p>
        </xdr:txBody>
      </xdr:sp>
    </xdr:grpSp>
    <xdr:clientData/>
  </xdr:twoCellAnchor>
  <xdr:twoCellAnchor>
    <xdr:from>
      <xdr:col>9</xdr:col>
      <xdr:colOff>523875</xdr:colOff>
      <xdr:row>38</xdr:row>
      <xdr:rowOff>323850</xdr:rowOff>
    </xdr:from>
    <xdr:to>
      <xdr:col>12</xdr:col>
      <xdr:colOff>47625</xdr:colOff>
      <xdr:row>39</xdr:row>
      <xdr:rowOff>142875</xdr:rowOff>
    </xdr:to>
    <xdr:grpSp>
      <xdr:nvGrpSpPr>
        <xdr:cNvPr id="2139" name="Grupa 9"/>
        <xdr:cNvGrpSpPr>
          <a:grpSpLocks/>
        </xdr:cNvGrpSpPr>
      </xdr:nvGrpSpPr>
      <xdr:grpSpPr bwMode="auto">
        <a:xfrm>
          <a:off x="5543550" y="13449300"/>
          <a:ext cx="1352550" cy="142875"/>
          <a:chOff x="4219577" y="3571876"/>
          <a:chExt cx="1362073" cy="190500"/>
        </a:xfrm>
      </xdr:grpSpPr>
      <xdr:cxnSp macro="">
        <xdr:nvCxnSpPr>
          <xdr:cNvPr id="3" name="Łącznik prosty ze strzałką 2"/>
          <xdr:cNvCxnSpPr/>
        </xdr:nvCxnSpPr>
        <xdr:spPr>
          <a:xfrm rot="10800000" flipV="1">
            <a:off x="4219577" y="3686176"/>
            <a:ext cx="1141456" cy="5080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8" name="Prostokąt zaokrąglony 7"/>
          <xdr:cNvSpPr/>
        </xdr:nvSpPr>
        <xdr:spPr>
          <a:xfrm>
            <a:off x="5380217" y="3571876"/>
            <a:ext cx="201433"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endParaRPr lang="pl-PL" sz="1100"/>
          </a:p>
        </xdr:txBody>
      </xdr:sp>
      <xdr:sp macro="" textlink="">
        <xdr:nvSpPr>
          <xdr:cNvPr id="9" name="Trójkąt równoramienny 8"/>
          <xdr:cNvSpPr/>
        </xdr:nvSpPr>
        <xdr:spPr>
          <a:xfrm flipH="1" flipV="1">
            <a:off x="5437769" y="3648076"/>
            <a:ext cx="115105" cy="63500"/>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pPr algn="ctr"/>
            <a:endParaRPr lang="pl-PL"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247650</xdr:colOff>
          <xdr:row>23</xdr:row>
          <xdr:rowOff>66675</xdr:rowOff>
        </xdr:from>
        <xdr:to>
          <xdr:col>1</xdr:col>
          <xdr:colOff>0</xdr:colOff>
          <xdr:row>23</xdr:row>
          <xdr:rowOff>304800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24</xdr:row>
          <xdr:rowOff>66675</xdr:rowOff>
        </xdr:from>
        <xdr:to>
          <xdr:col>1</xdr:col>
          <xdr:colOff>0</xdr:colOff>
          <xdr:row>24</xdr:row>
          <xdr:rowOff>304800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25</xdr:row>
          <xdr:rowOff>66675</xdr:rowOff>
        </xdr:from>
        <xdr:to>
          <xdr:col>1</xdr:col>
          <xdr:colOff>0</xdr:colOff>
          <xdr:row>25</xdr:row>
          <xdr:rowOff>304800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xdr:twoCellAnchor editAs="oneCell">
    <xdr:from>
      <xdr:col>7</xdr:col>
      <xdr:colOff>314325</xdr:colOff>
      <xdr:row>49</xdr:row>
      <xdr:rowOff>38100</xdr:rowOff>
    </xdr:from>
    <xdr:to>
      <xdr:col>16</xdr:col>
      <xdr:colOff>504825</xdr:colOff>
      <xdr:row>69</xdr:row>
      <xdr:rowOff>104775</xdr:rowOff>
    </xdr:to>
    <xdr:pic>
      <xdr:nvPicPr>
        <xdr:cNvPr id="2140" name="Picture 13" descr="CurveStee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5659100"/>
          <a:ext cx="5676900" cy="36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485775</xdr:colOff>
      <xdr:row>16</xdr:row>
      <xdr:rowOff>333375</xdr:rowOff>
    </xdr:from>
    <xdr:to>
      <xdr:col>5</xdr:col>
      <xdr:colOff>447675</xdr:colOff>
      <xdr:row>17</xdr:row>
      <xdr:rowOff>266700</xdr:rowOff>
    </xdr:to>
    <xdr:sp macro="" textlink="">
      <xdr:nvSpPr>
        <xdr:cNvPr id="2141" name="Line 46"/>
        <xdr:cNvSpPr>
          <a:spLocks noChangeShapeType="1"/>
        </xdr:cNvSpPr>
      </xdr:nvSpPr>
      <xdr:spPr bwMode="auto">
        <a:xfrm>
          <a:off x="1571625" y="7134225"/>
          <a:ext cx="159067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A1:CF289"/>
  <sheetViews>
    <sheetView tabSelected="1" view="pageBreakPreview" topLeftCell="A67" zoomScale="90" zoomScaleNormal="85" zoomScaleSheetLayoutView="90" workbookViewId="0">
      <selection activeCell="L83" sqref="L83"/>
    </sheetView>
  </sheetViews>
  <sheetFormatPr defaultRowHeight="14.25"/>
  <cols>
    <col min="1" max="7" width="7.125" customWidth="1"/>
    <col min="8" max="17" width="8" customWidth="1"/>
    <col min="18" max="31" width="9" style="82"/>
    <col min="32" max="35" width="12.625" style="82" customWidth="1"/>
    <col min="36" max="84" width="9" style="82"/>
  </cols>
  <sheetData>
    <row r="1" spans="1:34" ht="108" customHeight="1" thickBot="1">
      <c r="A1" s="342" t="s">
        <v>57</v>
      </c>
      <c r="B1" s="343"/>
      <c r="C1" s="343"/>
      <c r="D1" s="343"/>
      <c r="E1" s="343"/>
      <c r="F1" s="343"/>
      <c r="G1" s="343"/>
      <c r="H1" s="343"/>
      <c r="I1" s="343"/>
      <c r="J1" s="343"/>
      <c r="K1" s="343"/>
      <c r="L1" s="343"/>
      <c r="M1" s="343"/>
      <c r="N1" s="343"/>
      <c r="O1" s="343"/>
      <c r="P1" s="343"/>
      <c r="Q1" s="344"/>
    </row>
    <row r="2" spans="1:34" ht="57" customHeight="1">
      <c r="A2" s="328" t="s">
        <v>31</v>
      </c>
      <c r="B2" s="329"/>
      <c r="C2" s="325" t="s">
        <v>0</v>
      </c>
      <c r="D2" s="326"/>
      <c r="E2" s="326"/>
      <c r="F2" s="326"/>
      <c r="G2" s="326"/>
      <c r="H2" s="326"/>
      <c r="I2" s="326"/>
      <c r="J2" s="326"/>
      <c r="K2" s="326"/>
      <c r="L2" s="326"/>
      <c r="M2" s="326"/>
      <c r="N2" s="326"/>
      <c r="O2" s="326"/>
      <c r="P2" s="326"/>
      <c r="Q2" s="327"/>
    </row>
    <row r="3" spans="1:34" ht="28.5" customHeight="1">
      <c r="A3" s="63" t="s">
        <v>60</v>
      </c>
      <c r="B3" s="17"/>
      <c r="C3" s="348" t="s">
        <v>241</v>
      </c>
      <c r="D3" s="349"/>
      <c r="E3" s="349"/>
      <c r="F3" s="349"/>
      <c r="G3" s="349"/>
      <c r="H3" s="349"/>
      <c r="I3" s="349"/>
      <c r="J3" s="349"/>
      <c r="K3" s="349"/>
      <c r="L3" s="349"/>
      <c r="M3" s="349"/>
      <c r="N3" s="349"/>
      <c r="O3" s="349"/>
      <c r="P3" s="349"/>
      <c r="Q3" s="350"/>
    </row>
    <row r="4" spans="1:34" ht="14.25" customHeight="1">
      <c r="A4" s="13" t="s">
        <v>32</v>
      </c>
      <c r="B4" s="12"/>
      <c r="C4" s="14"/>
      <c r="D4" s="346"/>
      <c r="E4" s="346"/>
      <c r="F4" s="346"/>
      <c r="G4" s="346"/>
      <c r="H4" s="346"/>
      <c r="I4" s="346"/>
      <c r="J4" s="346"/>
      <c r="K4" s="346"/>
      <c r="L4" s="346"/>
      <c r="M4" s="346"/>
      <c r="N4" s="346"/>
      <c r="O4" s="346"/>
      <c r="P4" s="346"/>
      <c r="Q4" s="347"/>
    </row>
    <row r="5" spans="1:34">
      <c r="A5" s="13" t="s">
        <v>58</v>
      </c>
      <c r="B5" s="12"/>
      <c r="C5" s="12"/>
      <c r="D5" s="12"/>
      <c r="E5" s="12"/>
      <c r="F5" s="346"/>
      <c r="G5" s="346"/>
      <c r="H5" s="346"/>
      <c r="I5" s="346"/>
      <c r="J5" s="346"/>
      <c r="K5" s="346"/>
      <c r="L5" s="346"/>
      <c r="M5" s="346"/>
      <c r="N5" s="346"/>
      <c r="O5" s="346"/>
      <c r="P5" s="346"/>
      <c r="Q5" s="347"/>
    </row>
    <row r="6" spans="1:34">
      <c r="A6" s="1" t="s">
        <v>33</v>
      </c>
      <c r="B6" s="3"/>
      <c r="C6" s="3"/>
      <c r="D6" s="3"/>
      <c r="E6" s="2"/>
      <c r="F6" s="333">
        <v>41761</v>
      </c>
      <c r="G6" s="334"/>
      <c r="H6" s="351"/>
      <c r="I6" s="3" t="s">
        <v>34</v>
      </c>
      <c r="J6" s="2"/>
      <c r="K6" s="3"/>
      <c r="L6" s="2"/>
      <c r="M6" s="2"/>
      <c r="N6" s="3"/>
      <c r="O6" s="333">
        <v>42490</v>
      </c>
      <c r="P6" s="334"/>
      <c r="Q6" s="335"/>
    </row>
    <row r="7" spans="1:34">
      <c r="A7" s="1" t="s">
        <v>36</v>
      </c>
      <c r="B7" s="3"/>
      <c r="C7" s="3"/>
      <c r="D7" s="3"/>
      <c r="E7" s="2"/>
      <c r="F7" s="309">
        <v>3000000</v>
      </c>
      <c r="G7" s="310"/>
      <c r="H7" s="311"/>
      <c r="I7" s="3" t="s">
        <v>44</v>
      </c>
      <c r="J7" s="2"/>
      <c r="K7" s="3"/>
      <c r="L7" s="2"/>
      <c r="M7" s="2"/>
      <c r="N7" s="3"/>
      <c r="O7" s="309">
        <v>3000000</v>
      </c>
      <c r="P7" s="310"/>
      <c r="Q7" s="336"/>
    </row>
    <row r="8" spans="1:34">
      <c r="A8" s="1" t="s">
        <v>37</v>
      </c>
      <c r="B8" s="3"/>
      <c r="C8" s="3"/>
      <c r="D8" s="3"/>
      <c r="E8" s="2"/>
      <c r="F8" s="309">
        <v>2550000</v>
      </c>
      <c r="G8" s="310"/>
      <c r="H8" s="311"/>
      <c r="I8" s="6"/>
      <c r="J8" s="6"/>
      <c r="K8" s="15"/>
      <c r="L8" s="16"/>
      <c r="M8" s="16"/>
      <c r="N8" s="17"/>
      <c r="O8" s="17"/>
      <c r="P8" s="17"/>
      <c r="Q8" s="18"/>
    </row>
    <row r="9" spans="1:34">
      <c r="A9" s="19" t="s">
        <v>40</v>
      </c>
      <c r="B9" s="12"/>
      <c r="C9" s="12"/>
      <c r="D9" s="12"/>
      <c r="E9" s="20"/>
      <c r="F9" s="345">
        <v>4.2229000000000001</v>
      </c>
      <c r="G9" s="345"/>
      <c r="H9" s="7"/>
      <c r="I9" s="7"/>
      <c r="J9" s="21" t="s">
        <v>35</v>
      </c>
      <c r="K9" s="20"/>
      <c r="L9" s="12"/>
      <c r="M9" s="12"/>
      <c r="N9" s="27">
        <f>IF(O7=0,"",F8/O7)</f>
        <v>0.85</v>
      </c>
      <c r="O9" s="12"/>
      <c r="P9" s="20"/>
      <c r="Q9" s="22"/>
    </row>
    <row r="10" spans="1:34">
      <c r="A10" s="19" t="s">
        <v>38</v>
      </c>
      <c r="B10" s="21"/>
      <c r="C10" s="21"/>
      <c r="D10" s="21"/>
      <c r="E10" s="20"/>
      <c r="F10" s="341">
        <f>ROUND(F7/$F$9,2)</f>
        <v>710412.28</v>
      </c>
      <c r="G10" s="341"/>
      <c r="H10" s="9"/>
      <c r="I10" s="9"/>
      <c r="J10" s="21" t="s">
        <v>45</v>
      </c>
      <c r="K10" s="20"/>
      <c r="L10" s="12"/>
      <c r="M10" s="12"/>
      <c r="N10" s="12"/>
      <c r="O10" s="12"/>
      <c r="P10" s="331">
        <f>ROUND(O7/$F$9,2)</f>
        <v>710412.28</v>
      </c>
      <c r="Q10" s="332"/>
    </row>
    <row r="11" spans="1:34">
      <c r="A11" s="19" t="s">
        <v>39</v>
      </c>
      <c r="B11" s="21"/>
      <c r="C11" s="21"/>
      <c r="D11" s="21"/>
      <c r="E11" s="45"/>
      <c r="F11" s="330">
        <f>ROUND(F8/$F$9,2)</f>
        <v>603850.43000000005</v>
      </c>
      <c r="G11" s="330"/>
      <c r="H11" s="9"/>
      <c r="I11" s="9"/>
      <c r="J11" s="9"/>
      <c r="K11" s="12"/>
      <c r="L11" s="12"/>
      <c r="M11" s="12"/>
      <c r="N11" s="12"/>
      <c r="O11" s="12"/>
      <c r="P11" s="12"/>
      <c r="Q11" s="22"/>
    </row>
    <row r="12" spans="1:34" ht="15" thickBot="1">
      <c r="A12" s="42" t="s">
        <v>41</v>
      </c>
      <c r="B12" s="43"/>
      <c r="C12" s="43"/>
      <c r="D12" s="337" t="s">
        <v>160</v>
      </c>
      <c r="E12" s="338"/>
      <c r="F12" s="338"/>
      <c r="G12" s="338"/>
      <c r="H12" s="339"/>
      <c r="I12" s="339"/>
      <c r="J12" s="340"/>
      <c r="K12" s="43"/>
      <c r="L12" s="43"/>
      <c r="M12" s="43"/>
      <c r="N12" s="43"/>
      <c r="O12" s="43"/>
      <c r="P12" s="43"/>
      <c r="Q12" s="44"/>
      <c r="AF12" s="62" t="s">
        <v>42</v>
      </c>
      <c r="AG12" s="62" t="s">
        <v>160</v>
      </c>
      <c r="AH12" s="62"/>
    </row>
    <row r="13" spans="1:34" ht="15" thickBot="1">
      <c r="A13" s="16"/>
      <c r="B13" s="16"/>
      <c r="C13" s="16"/>
      <c r="D13" s="41"/>
      <c r="E13" s="41"/>
      <c r="F13" s="41"/>
      <c r="G13" s="41"/>
      <c r="H13" s="41"/>
      <c r="I13" s="41"/>
      <c r="J13" s="41"/>
      <c r="K13" s="16"/>
      <c r="L13" s="16"/>
      <c r="M13" s="16"/>
      <c r="N13" s="16"/>
      <c r="O13" s="16"/>
      <c r="P13" s="16"/>
      <c r="Q13" s="16"/>
      <c r="AF13" s="62"/>
      <c r="AG13" s="62"/>
      <c r="AH13" s="62"/>
    </row>
    <row r="14" spans="1:34">
      <c r="A14" s="306" t="s">
        <v>106</v>
      </c>
      <c r="B14" s="307"/>
      <c r="C14" s="307"/>
      <c r="D14" s="307"/>
      <c r="E14" s="307"/>
      <c r="F14" s="307"/>
      <c r="G14" s="307"/>
      <c r="H14" s="307"/>
      <c r="I14" s="307"/>
      <c r="J14" s="307"/>
      <c r="K14" s="307"/>
      <c r="L14" s="307"/>
      <c r="M14" s="307"/>
      <c r="N14" s="307"/>
      <c r="O14" s="307"/>
      <c r="P14" s="307"/>
      <c r="Q14" s="308"/>
      <c r="AF14" s="62"/>
      <c r="AG14" s="62"/>
      <c r="AH14" s="62"/>
    </row>
    <row r="15" spans="1:34" ht="30.95" customHeight="1">
      <c r="A15" s="59"/>
      <c r="B15" s="292" t="s">
        <v>148</v>
      </c>
      <c r="C15" s="292"/>
      <c r="D15" s="292"/>
      <c r="E15" s="292"/>
      <c r="F15" s="292"/>
      <c r="G15" s="292"/>
      <c r="H15" s="292"/>
      <c r="I15" s="292"/>
      <c r="J15" s="292"/>
      <c r="K15" s="292"/>
      <c r="L15" s="292"/>
      <c r="M15" s="292"/>
      <c r="N15" s="292"/>
      <c r="O15" s="292"/>
      <c r="P15" s="292"/>
      <c r="Q15" s="293"/>
      <c r="AF15" s="62"/>
      <c r="AG15" s="62"/>
      <c r="AH15" s="62"/>
    </row>
    <row r="16" spans="1:34" ht="30.95" customHeight="1">
      <c r="A16" s="59"/>
      <c r="B16" s="292" t="s">
        <v>149</v>
      </c>
      <c r="C16" s="292"/>
      <c r="D16" s="292"/>
      <c r="E16" s="292"/>
      <c r="F16" s="292"/>
      <c r="G16" s="292"/>
      <c r="H16" s="292"/>
      <c r="I16" s="292"/>
      <c r="J16" s="292"/>
      <c r="K16" s="292"/>
      <c r="L16" s="292"/>
      <c r="M16" s="292"/>
      <c r="N16" s="292"/>
      <c r="O16" s="292"/>
      <c r="P16" s="292"/>
      <c r="Q16" s="293"/>
      <c r="AF16" s="62"/>
      <c r="AG16" s="62"/>
      <c r="AH16" s="62"/>
    </row>
    <row r="17" spans="1:84" ht="30.95" customHeight="1" thickBot="1">
      <c r="A17" s="60"/>
      <c r="B17" s="323" t="s">
        <v>150</v>
      </c>
      <c r="C17" s="323"/>
      <c r="D17" s="323"/>
      <c r="E17" s="323"/>
      <c r="F17" s="323"/>
      <c r="G17" s="323"/>
      <c r="H17" s="323"/>
      <c r="I17" s="323"/>
      <c r="J17" s="323"/>
      <c r="K17" s="323"/>
      <c r="L17" s="323"/>
      <c r="M17" s="323"/>
      <c r="N17" s="323"/>
      <c r="O17" s="323"/>
      <c r="P17" s="323"/>
      <c r="Q17" s="324"/>
      <c r="AF17" s="62"/>
      <c r="AG17" s="62"/>
      <c r="AH17" s="62"/>
    </row>
    <row r="18" spans="1:84" s="36" customFormat="1" ht="14.25" customHeight="1" thickBot="1">
      <c r="A18" s="34"/>
      <c r="B18" s="35"/>
      <c r="C18" s="35"/>
      <c r="D18" s="35"/>
      <c r="E18" s="35"/>
      <c r="F18" s="35"/>
      <c r="G18" s="35"/>
      <c r="H18" s="35"/>
      <c r="I18" s="35"/>
      <c r="J18" s="35"/>
      <c r="K18" s="35"/>
      <c r="L18" s="35"/>
      <c r="M18" s="35"/>
      <c r="N18" s="35"/>
      <c r="O18" s="35"/>
      <c r="P18" s="35"/>
      <c r="Q18" s="35"/>
      <c r="R18" s="83"/>
      <c r="S18" s="83"/>
      <c r="T18" s="83"/>
      <c r="U18" s="83"/>
      <c r="V18" s="83"/>
      <c r="W18" s="83"/>
      <c r="X18" s="83"/>
      <c r="Y18" s="83"/>
      <c r="Z18" s="83"/>
      <c r="AA18" s="83"/>
      <c r="AB18" s="83"/>
      <c r="AC18" s="83"/>
      <c r="AD18" s="83"/>
      <c r="AE18" s="83"/>
      <c r="AF18" s="84"/>
      <c r="AG18" s="84"/>
      <c r="AH18" s="84"/>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c r="A19" s="233" t="s">
        <v>46</v>
      </c>
      <c r="B19" s="234"/>
      <c r="C19" s="234"/>
      <c r="D19" s="234"/>
      <c r="E19" s="234"/>
      <c r="F19" s="234"/>
      <c r="G19" s="234"/>
      <c r="H19" s="234"/>
      <c r="I19" s="234"/>
      <c r="J19" s="234"/>
      <c r="K19" s="234"/>
      <c r="L19" s="234"/>
      <c r="M19" s="234"/>
      <c r="N19" s="234"/>
      <c r="O19" s="234"/>
      <c r="P19" s="234"/>
      <c r="Q19" s="235"/>
    </row>
    <row r="20" spans="1:84">
      <c r="A20" s="236" t="s">
        <v>13</v>
      </c>
      <c r="B20" s="237"/>
      <c r="C20" s="237"/>
      <c r="D20" s="237"/>
      <c r="E20" s="237"/>
      <c r="F20" s="237"/>
      <c r="G20" s="237"/>
      <c r="H20" s="237"/>
      <c r="I20" s="237"/>
      <c r="J20" s="237"/>
      <c r="K20" s="237"/>
      <c r="L20" s="237"/>
      <c r="M20" s="237"/>
      <c r="N20" s="237"/>
      <c r="O20" s="237"/>
      <c r="P20" s="237"/>
      <c r="Q20" s="238"/>
    </row>
    <row r="21" spans="1:84">
      <c r="A21" s="239"/>
      <c r="B21" s="240"/>
      <c r="C21" s="240"/>
      <c r="D21" s="240"/>
      <c r="E21" s="240"/>
      <c r="F21" s="240"/>
      <c r="G21" s="240"/>
      <c r="H21" s="240"/>
      <c r="I21" s="240"/>
      <c r="J21" s="240"/>
      <c r="K21" s="240"/>
      <c r="L21" s="240"/>
      <c r="M21" s="240"/>
      <c r="N21" s="240"/>
      <c r="O21" s="240"/>
      <c r="P21" s="240"/>
      <c r="Q21" s="241"/>
    </row>
    <row r="22" spans="1:84" ht="28.5" customHeight="1">
      <c r="A22" s="239"/>
      <c r="B22" s="240"/>
      <c r="C22" s="240"/>
      <c r="D22" s="240"/>
      <c r="E22" s="240"/>
      <c r="F22" s="240"/>
      <c r="G22" s="240"/>
      <c r="H22" s="240"/>
      <c r="I22" s="240"/>
      <c r="J22" s="240"/>
      <c r="K22" s="240"/>
      <c r="L22" s="240"/>
      <c r="M22" s="240"/>
      <c r="N22" s="240"/>
      <c r="O22" s="240"/>
      <c r="P22" s="240"/>
      <c r="Q22" s="241"/>
    </row>
    <row r="23" spans="1:84">
      <c r="A23" s="239"/>
      <c r="B23" s="240"/>
      <c r="C23" s="240"/>
      <c r="D23" s="240"/>
      <c r="E23" s="240"/>
      <c r="F23" s="240"/>
      <c r="G23" s="240"/>
      <c r="H23" s="240"/>
      <c r="I23" s="240"/>
      <c r="J23" s="240"/>
      <c r="K23" s="240"/>
      <c r="L23" s="240"/>
      <c r="M23" s="240"/>
      <c r="N23" s="240"/>
      <c r="O23" s="240"/>
      <c r="P23" s="240"/>
      <c r="Q23" s="241"/>
    </row>
    <row r="24" spans="1:84">
      <c r="A24" s="239"/>
      <c r="B24" s="240"/>
      <c r="C24" s="240"/>
      <c r="D24" s="240"/>
      <c r="E24" s="240"/>
      <c r="F24" s="240"/>
      <c r="G24" s="240"/>
      <c r="H24" s="240"/>
      <c r="I24" s="240"/>
      <c r="J24" s="240"/>
      <c r="K24" s="240"/>
      <c r="L24" s="240"/>
      <c r="M24" s="240"/>
      <c r="N24" s="240"/>
      <c r="O24" s="240"/>
      <c r="P24" s="240"/>
      <c r="Q24" s="241"/>
    </row>
    <row r="25" spans="1:84" ht="28.5" customHeight="1">
      <c r="A25" s="239"/>
      <c r="B25" s="240"/>
      <c r="C25" s="240"/>
      <c r="D25" s="240"/>
      <c r="E25" s="240"/>
      <c r="F25" s="240"/>
      <c r="G25" s="240"/>
      <c r="H25" s="240"/>
      <c r="I25" s="240"/>
      <c r="J25" s="240"/>
      <c r="K25" s="240"/>
      <c r="L25" s="240"/>
      <c r="M25" s="240"/>
      <c r="N25" s="240"/>
      <c r="O25" s="240"/>
      <c r="P25" s="240"/>
      <c r="Q25" s="241"/>
    </row>
    <row r="26" spans="1:84" ht="43.5" customHeight="1" thickBot="1">
      <c r="A26" s="242"/>
      <c r="B26" s="243"/>
      <c r="C26" s="243"/>
      <c r="D26" s="243"/>
      <c r="E26" s="243"/>
      <c r="F26" s="243"/>
      <c r="G26" s="243"/>
      <c r="H26" s="243"/>
      <c r="I26" s="243"/>
      <c r="J26" s="243"/>
      <c r="K26" s="243"/>
      <c r="L26" s="243"/>
      <c r="M26" s="243"/>
      <c r="N26" s="243"/>
      <c r="O26" s="243"/>
      <c r="P26" s="243"/>
      <c r="Q26" s="244"/>
    </row>
    <row r="27" spans="1:84" s="36" customFormat="1" ht="14.25" customHeight="1" thickBot="1">
      <c r="A27" s="37"/>
      <c r="B27" s="37"/>
      <c r="C27" s="37"/>
      <c r="D27" s="37"/>
      <c r="E27" s="37"/>
      <c r="F27" s="37"/>
      <c r="G27" s="37"/>
      <c r="H27" s="37"/>
      <c r="I27" s="37"/>
      <c r="J27" s="37"/>
      <c r="K27" s="37"/>
      <c r="L27" s="37"/>
      <c r="M27" s="37"/>
      <c r="N27" s="37"/>
      <c r="O27" s="37"/>
      <c r="P27" s="37"/>
      <c r="Q27" s="37"/>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c r="A28" s="233" t="s">
        <v>61</v>
      </c>
      <c r="B28" s="234"/>
      <c r="C28" s="234"/>
      <c r="D28" s="234"/>
      <c r="E28" s="234"/>
      <c r="F28" s="234"/>
      <c r="G28" s="234"/>
      <c r="H28" s="234"/>
      <c r="I28" s="234"/>
      <c r="J28" s="234"/>
      <c r="K28" s="234"/>
      <c r="L28" s="234"/>
      <c r="M28" s="234"/>
      <c r="N28" s="234"/>
      <c r="O28" s="234"/>
      <c r="P28" s="234"/>
      <c r="Q28" s="235"/>
    </row>
    <row r="29" spans="1:84" ht="28.5" customHeight="1">
      <c r="A29" s="298" t="s">
        <v>62</v>
      </c>
      <c r="B29" s="299"/>
      <c r="C29" s="299"/>
      <c r="D29" s="362" t="str">
        <f>C3</f>
        <v>Ministerstwo Finansów - Służba Celna</v>
      </c>
      <c r="E29" s="363"/>
      <c r="F29" s="363"/>
      <c r="G29" s="363"/>
      <c r="H29" s="363"/>
      <c r="I29" s="363"/>
      <c r="J29" s="363"/>
      <c r="K29" s="363"/>
      <c r="L29" s="363"/>
      <c r="M29" s="363"/>
      <c r="N29" s="363"/>
      <c r="O29" s="363"/>
      <c r="P29" s="363"/>
      <c r="Q29" s="364"/>
    </row>
    <row r="30" spans="1:84" ht="14.25" customHeight="1">
      <c r="A30" s="298" t="s">
        <v>75</v>
      </c>
      <c r="B30" s="299"/>
      <c r="C30" s="299"/>
      <c r="D30" s="295" t="s">
        <v>121</v>
      </c>
      <c r="E30" s="296"/>
      <c r="F30" s="296"/>
      <c r="G30" s="296"/>
      <c r="H30" s="296"/>
      <c r="I30" s="296"/>
      <c r="J30" s="297"/>
      <c r="K30" s="25"/>
      <c r="L30" s="25"/>
      <c r="M30" s="25"/>
      <c r="N30" s="25"/>
      <c r="O30" s="25"/>
      <c r="P30" s="25"/>
      <c r="Q30" s="26"/>
      <c r="AF30" s="62" t="s">
        <v>121</v>
      </c>
      <c r="AG30" s="62" t="s">
        <v>77</v>
      </c>
      <c r="AH30" s="62" t="s">
        <v>76</v>
      </c>
      <c r="AI30" s="62"/>
      <c r="AJ30" s="62"/>
    </row>
    <row r="31" spans="1:84" ht="28.5" customHeight="1">
      <c r="A31" s="298" t="s">
        <v>63</v>
      </c>
      <c r="B31" s="299"/>
      <c r="C31" s="299"/>
      <c r="D31" s="348" t="s">
        <v>243</v>
      </c>
      <c r="E31" s="349"/>
      <c r="F31" s="349"/>
      <c r="G31" s="349"/>
      <c r="H31" s="349"/>
      <c r="I31" s="349"/>
      <c r="J31" s="349"/>
      <c r="K31" s="349"/>
      <c r="L31" s="349"/>
      <c r="M31" s="349"/>
      <c r="N31" s="349"/>
      <c r="O31" s="349"/>
      <c r="P31" s="349"/>
      <c r="Q31" s="350"/>
    </row>
    <row r="32" spans="1:84">
      <c r="A32" s="353" t="s">
        <v>52</v>
      </c>
      <c r="B32" s="352"/>
      <c r="C32" s="354"/>
      <c r="D32" s="355">
        <v>5260250274</v>
      </c>
      <c r="E32" s="356"/>
      <c r="F32" s="357"/>
      <c r="G32" s="23" t="s">
        <v>59</v>
      </c>
      <c r="H32" s="358"/>
      <c r="I32" s="359"/>
      <c r="J32" s="360"/>
      <c r="K32" s="352" t="s">
        <v>53</v>
      </c>
      <c r="L32" s="352"/>
      <c r="M32" s="358">
        <v>2217</v>
      </c>
      <c r="N32" s="359"/>
      <c r="O32" s="359"/>
      <c r="P32" s="359"/>
      <c r="Q32" s="361"/>
    </row>
    <row r="33" spans="1:84">
      <c r="A33" s="1" t="s">
        <v>47</v>
      </c>
      <c r="B33" s="3"/>
      <c r="C33" s="3"/>
      <c r="D33" s="365" t="s">
        <v>244</v>
      </c>
      <c r="E33" s="366"/>
      <c r="F33" s="366"/>
      <c r="G33" s="366"/>
      <c r="H33" s="366"/>
      <c r="I33" s="366"/>
      <c r="J33" s="366"/>
      <c r="K33" s="366"/>
      <c r="L33" s="366"/>
      <c r="M33" s="366"/>
      <c r="N33" s="366"/>
      <c r="O33" s="366"/>
      <c r="P33" s="366"/>
      <c r="Q33" s="367"/>
    </row>
    <row r="34" spans="1:84">
      <c r="A34" s="1" t="s">
        <v>48</v>
      </c>
      <c r="B34" s="3"/>
      <c r="C34" s="3"/>
      <c r="D34" s="365" t="s">
        <v>245</v>
      </c>
      <c r="E34" s="366"/>
      <c r="F34" s="366"/>
      <c r="G34" s="366"/>
      <c r="H34" s="366"/>
      <c r="I34" s="366"/>
      <c r="J34" s="366"/>
      <c r="K34" s="366"/>
      <c r="L34" s="366"/>
      <c r="M34" s="366"/>
      <c r="N34" s="366"/>
      <c r="O34" s="366"/>
      <c r="P34" s="366"/>
      <c r="Q34" s="367"/>
    </row>
    <row r="35" spans="1:84">
      <c r="A35" s="1" t="s">
        <v>49</v>
      </c>
      <c r="B35" s="372" t="s">
        <v>246</v>
      </c>
      <c r="C35" s="373"/>
      <c r="D35" s="373"/>
      <c r="E35" s="373"/>
      <c r="F35" s="373"/>
      <c r="G35" s="373"/>
      <c r="H35" s="373"/>
      <c r="I35" s="374"/>
      <c r="J35" s="3" t="s">
        <v>50</v>
      </c>
      <c r="K35" s="315" t="s">
        <v>247</v>
      </c>
      <c r="L35" s="316"/>
      <c r="M35" s="317"/>
      <c r="N35" s="3" t="s">
        <v>51</v>
      </c>
      <c r="O35" s="315" t="s">
        <v>248</v>
      </c>
      <c r="P35" s="316"/>
      <c r="Q35" s="371"/>
    </row>
    <row r="36" spans="1:84">
      <c r="A36" s="264" t="s">
        <v>161</v>
      </c>
      <c r="B36" s="265"/>
      <c r="C36" s="265"/>
      <c r="D36" s="265"/>
      <c r="E36" s="265"/>
      <c r="F36" s="265"/>
      <c r="G36" s="265"/>
      <c r="H36" s="265"/>
      <c r="I36" s="265"/>
      <c r="J36" s="265"/>
      <c r="K36" s="265"/>
      <c r="L36" s="265"/>
      <c r="M36" s="265"/>
      <c r="N36" s="265"/>
      <c r="O36" s="265"/>
      <c r="P36" s="265"/>
      <c r="Q36" s="266"/>
    </row>
    <row r="37" spans="1:84" ht="28.5" customHeight="1">
      <c r="A37" s="298" t="s">
        <v>55</v>
      </c>
      <c r="B37" s="299"/>
      <c r="C37" s="299"/>
      <c r="D37" s="318" t="s">
        <v>3</v>
      </c>
      <c r="E37" s="319"/>
      <c r="F37" s="319"/>
      <c r="G37" s="319"/>
      <c r="H37" s="319"/>
      <c r="I37" s="319"/>
      <c r="J37" s="319"/>
      <c r="K37" s="319"/>
      <c r="L37" s="319"/>
      <c r="M37" s="319"/>
      <c r="N37" s="319"/>
      <c r="O37" s="319"/>
      <c r="P37" s="319"/>
      <c r="Q37" s="320"/>
    </row>
    <row r="38" spans="1:84" ht="36" customHeight="1" thickBot="1">
      <c r="A38" s="321" t="s">
        <v>56</v>
      </c>
      <c r="B38" s="322"/>
      <c r="C38" s="322"/>
      <c r="D38" s="312" t="s">
        <v>11</v>
      </c>
      <c r="E38" s="313"/>
      <c r="F38" s="313"/>
      <c r="G38" s="313"/>
      <c r="H38" s="313"/>
      <c r="I38" s="313"/>
      <c r="J38" s="313"/>
      <c r="K38" s="313"/>
      <c r="L38" s="313"/>
      <c r="M38" s="313"/>
      <c r="N38" s="313"/>
      <c r="O38" s="313"/>
      <c r="P38" s="313"/>
      <c r="Q38" s="314"/>
    </row>
    <row r="39" spans="1:84" s="36" customFormat="1" ht="14.25" customHeight="1">
      <c r="A39" s="29"/>
      <c r="B39" s="29"/>
      <c r="C39" s="29"/>
      <c r="D39" s="38"/>
      <c r="E39" s="38"/>
      <c r="F39" s="38"/>
      <c r="G39" s="38"/>
      <c r="H39" s="38"/>
      <c r="I39" s="38"/>
      <c r="J39" s="38"/>
      <c r="K39" s="38"/>
      <c r="L39" s="38"/>
      <c r="M39" s="38"/>
      <c r="N39" s="38"/>
      <c r="O39" s="38"/>
      <c r="P39" s="38"/>
      <c r="Q39" s="38"/>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36" customFormat="1" ht="14.25" customHeight="1">
      <c r="A40" s="29"/>
      <c r="B40" s="29"/>
      <c r="C40" s="29"/>
      <c r="D40" s="38"/>
      <c r="E40" s="38"/>
      <c r="F40" s="38"/>
      <c r="G40" s="38"/>
      <c r="H40" s="38"/>
      <c r="I40" s="38"/>
      <c r="J40" s="38"/>
      <c r="K40" s="38"/>
      <c r="L40" s="38"/>
      <c r="M40" s="38"/>
      <c r="N40" s="38"/>
      <c r="O40" s="38"/>
      <c r="P40" s="38"/>
      <c r="Q40" s="38"/>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36" customFormat="1" ht="14.25" customHeight="1">
      <c r="A41" s="29"/>
      <c r="B41" s="29"/>
      <c r="C41" s="29"/>
      <c r="D41" s="38"/>
      <c r="E41" s="38"/>
      <c r="F41" s="38"/>
      <c r="G41" s="38"/>
      <c r="H41" s="38"/>
      <c r="I41" s="38"/>
      <c r="J41" s="38"/>
      <c r="K41" s="38"/>
      <c r="L41" s="38"/>
      <c r="M41" s="38"/>
      <c r="N41" s="38"/>
      <c r="O41" s="38"/>
      <c r="P41" s="38"/>
      <c r="Q41" s="38"/>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36" customFormat="1" ht="14.25" customHeight="1">
      <c r="A42" s="29"/>
      <c r="B42" s="29"/>
      <c r="C42" s="29"/>
      <c r="D42" s="38"/>
      <c r="E42" s="38"/>
      <c r="F42" s="38"/>
      <c r="G42" s="38"/>
      <c r="H42" s="38"/>
      <c r="I42" s="38"/>
      <c r="J42" s="38"/>
      <c r="K42" s="38"/>
      <c r="L42" s="38"/>
      <c r="M42" s="38"/>
      <c r="N42" s="38"/>
      <c r="O42" s="38"/>
      <c r="P42" s="38"/>
      <c r="Q42" s="38"/>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s="36" customFormat="1" ht="14.25" customHeight="1">
      <c r="G43" s="38"/>
      <c r="H43" s="38"/>
      <c r="I43" s="38"/>
      <c r="J43" s="38"/>
      <c r="K43" s="38"/>
      <c r="L43" s="38"/>
      <c r="M43" s="38"/>
      <c r="N43" s="38"/>
      <c r="O43" s="38"/>
      <c r="P43" s="38"/>
      <c r="Q43" s="38"/>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row>
    <row r="44" spans="1:84" s="36" customFormat="1" ht="14.25" customHeight="1">
      <c r="G44" s="38"/>
      <c r="H44" s="38"/>
      <c r="I44" s="38"/>
      <c r="J44" s="38"/>
      <c r="K44" s="38"/>
      <c r="L44" s="38"/>
      <c r="M44" s="38"/>
      <c r="N44" s="38"/>
      <c r="O44" s="38"/>
      <c r="P44" s="38"/>
      <c r="Q44" s="38"/>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row>
    <row r="45" spans="1:84" s="36" customFormat="1" ht="14.25" customHeight="1">
      <c r="A45" s="29"/>
      <c r="B45" s="29"/>
      <c r="C45" s="29"/>
      <c r="D45" s="38"/>
      <c r="E45" s="38"/>
      <c r="F45" s="38"/>
      <c r="G45" s="38"/>
      <c r="H45" s="38"/>
      <c r="I45" s="38"/>
      <c r="J45" s="38"/>
      <c r="K45" s="38"/>
      <c r="L45" s="38"/>
      <c r="M45" s="38"/>
      <c r="N45" s="38"/>
      <c r="O45" s="38"/>
      <c r="P45" s="38"/>
      <c r="Q45" s="38"/>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row>
    <row r="46" spans="1:84" s="36" customFormat="1" ht="14.25" customHeight="1">
      <c r="A46" s="29"/>
      <c r="B46" s="29"/>
      <c r="C46" s="29"/>
      <c r="D46" s="38"/>
      <c r="E46" s="38"/>
      <c r="F46" s="38"/>
      <c r="G46" s="38"/>
      <c r="H46" s="38"/>
      <c r="I46" s="38"/>
      <c r="J46" s="38"/>
      <c r="K46" s="38"/>
      <c r="L46" s="38"/>
      <c r="M46" s="38"/>
      <c r="N46" s="38"/>
      <c r="O46" s="38"/>
      <c r="P46" s="38"/>
      <c r="Q46" s="38"/>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row>
    <row r="47" spans="1:84" s="36" customFormat="1" ht="14.25" customHeight="1">
      <c r="A47" s="29"/>
      <c r="B47" s="29"/>
      <c r="C47" s="29"/>
      <c r="D47" s="38"/>
      <c r="E47" s="38"/>
      <c r="F47" s="38"/>
      <c r="G47" s="38"/>
      <c r="H47" s="38"/>
      <c r="I47" s="38"/>
      <c r="J47" s="38"/>
      <c r="K47" s="38"/>
      <c r="L47" s="38"/>
      <c r="M47" s="38"/>
      <c r="N47" s="38"/>
      <c r="O47" s="38"/>
      <c r="P47" s="38"/>
      <c r="Q47" s="38"/>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row>
    <row r="48" spans="1:84" s="36" customFormat="1" ht="14.25" customHeight="1">
      <c r="A48" s="29"/>
      <c r="B48" s="29"/>
      <c r="C48" s="29"/>
      <c r="D48" s="38"/>
      <c r="E48" s="38"/>
      <c r="F48" s="38"/>
      <c r="G48" s="38"/>
      <c r="H48" s="38"/>
      <c r="I48" s="38"/>
      <c r="J48" s="38"/>
      <c r="K48" s="38"/>
      <c r="L48" s="38"/>
      <c r="M48" s="38"/>
      <c r="N48" s="38"/>
      <c r="O48" s="38"/>
      <c r="P48" s="38"/>
      <c r="Q48" s="38"/>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row>
    <row r="49" spans="1:84" s="36" customFormat="1" ht="14.25" customHeight="1">
      <c r="A49" s="48"/>
      <c r="B49" s="48"/>
      <c r="C49" s="48"/>
      <c r="D49" s="49"/>
      <c r="E49" s="49"/>
      <c r="F49" s="49"/>
      <c r="G49" s="49"/>
      <c r="H49" s="38"/>
      <c r="I49" s="38"/>
      <c r="J49" s="38"/>
      <c r="K49" s="38"/>
      <c r="L49" s="38"/>
      <c r="M49" s="38"/>
      <c r="N49" s="38"/>
      <c r="O49" s="38"/>
      <c r="P49" s="38"/>
      <c r="Q49" s="38"/>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row>
    <row r="50" spans="1:84" s="36" customFormat="1" ht="14.25" customHeight="1">
      <c r="A50" s="376" t="s">
        <v>235</v>
      </c>
      <c r="B50" s="376"/>
      <c r="C50" s="376"/>
      <c r="D50" s="376"/>
      <c r="E50" s="376"/>
      <c r="F50" s="376"/>
      <c r="G50" s="376"/>
      <c r="H50" s="38"/>
      <c r="I50" s="38"/>
      <c r="J50" s="38"/>
      <c r="K50" s="38"/>
      <c r="L50" s="38"/>
      <c r="M50" s="38"/>
      <c r="N50" s="38"/>
      <c r="O50" s="38"/>
      <c r="P50" s="38"/>
      <c r="Q50" s="38"/>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row>
    <row r="51" spans="1:84" s="36" customFormat="1" ht="14.25" customHeight="1">
      <c r="A51" s="377"/>
      <c r="B51" s="377"/>
      <c r="C51" s="377"/>
      <c r="D51" s="377"/>
      <c r="E51" s="377"/>
      <c r="F51" s="377"/>
      <c r="G51" s="377"/>
      <c r="H51" s="38"/>
      <c r="I51" s="38"/>
      <c r="J51" s="38"/>
      <c r="K51" s="38"/>
      <c r="L51" s="38"/>
      <c r="M51" s="38"/>
      <c r="N51" s="38"/>
      <c r="O51" s="38"/>
      <c r="P51" s="38"/>
      <c r="Q51" s="38"/>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row>
    <row r="52" spans="1:84" s="36" customFormat="1" ht="14.25" customHeight="1">
      <c r="A52" s="29"/>
      <c r="B52" s="29"/>
      <c r="C52" s="29"/>
      <c r="D52" s="38"/>
      <c r="E52" s="38"/>
      <c r="F52" s="38"/>
      <c r="G52" s="38"/>
      <c r="H52" s="38"/>
      <c r="I52" s="38"/>
      <c r="J52" s="38"/>
      <c r="K52" s="38"/>
      <c r="L52" s="38"/>
      <c r="M52" s="38"/>
      <c r="N52" s="38"/>
      <c r="O52" s="38"/>
      <c r="P52" s="38"/>
      <c r="Q52" s="38"/>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row>
    <row r="53" spans="1:84" s="36" customFormat="1" ht="14.25" customHeight="1">
      <c r="A53" s="375" t="s">
        <v>236</v>
      </c>
      <c r="B53" s="375"/>
      <c r="C53" s="375"/>
      <c r="D53" s="375"/>
      <c r="E53" s="375"/>
      <c r="F53" s="375"/>
      <c r="G53" s="375"/>
      <c r="H53" s="38"/>
      <c r="I53" s="38"/>
      <c r="J53" s="38"/>
      <c r="K53" s="38"/>
      <c r="L53" s="38"/>
      <c r="M53" s="38"/>
      <c r="N53" s="38"/>
      <c r="O53" s="38"/>
      <c r="P53" s="38"/>
      <c r="Q53" s="38"/>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row>
    <row r="54" spans="1:84" s="36" customFormat="1" ht="13.9" customHeight="1">
      <c r="A54" s="375"/>
      <c r="B54" s="375"/>
      <c r="C54" s="375"/>
      <c r="D54" s="375"/>
      <c r="E54" s="375"/>
      <c r="F54" s="375"/>
      <c r="G54" s="375"/>
      <c r="I54" s="38"/>
      <c r="J54" s="38"/>
      <c r="K54" s="38"/>
      <c r="L54" s="38"/>
      <c r="M54" s="38"/>
      <c r="N54" s="38"/>
      <c r="O54" s="38"/>
      <c r="P54" s="38"/>
      <c r="Q54" s="38"/>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row>
    <row r="55" spans="1:84" s="36" customFormat="1" ht="14.25" customHeight="1">
      <c r="A55" s="375"/>
      <c r="B55" s="375"/>
      <c r="C55" s="375"/>
      <c r="D55" s="375"/>
      <c r="E55" s="375"/>
      <c r="F55" s="375"/>
      <c r="G55" s="375"/>
      <c r="I55" s="38"/>
      <c r="J55" s="38"/>
      <c r="K55" s="38"/>
      <c r="L55" s="38"/>
      <c r="M55" s="38"/>
      <c r="N55" s="38"/>
      <c r="O55" s="38"/>
      <c r="P55" s="38"/>
      <c r="Q55" s="38"/>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row>
    <row r="56" spans="1:84" s="36" customFormat="1" ht="14.25" customHeight="1">
      <c r="A56" s="375"/>
      <c r="B56" s="375"/>
      <c r="C56" s="375"/>
      <c r="D56" s="375"/>
      <c r="E56" s="375"/>
      <c r="F56" s="375"/>
      <c r="G56" s="375"/>
      <c r="H56" s="38"/>
      <c r="I56" s="38"/>
      <c r="J56" s="38"/>
      <c r="K56" s="38"/>
      <c r="L56" s="38"/>
      <c r="M56" s="38"/>
      <c r="N56" s="38"/>
      <c r="O56" s="38"/>
      <c r="P56" s="38"/>
      <c r="Q56" s="38"/>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row>
    <row r="57" spans="1:84" s="36" customFormat="1" ht="14.25" customHeight="1">
      <c r="A57" s="375"/>
      <c r="B57" s="375"/>
      <c r="C57" s="375"/>
      <c r="D57" s="375"/>
      <c r="E57" s="375"/>
      <c r="F57" s="375"/>
      <c r="G57" s="375"/>
      <c r="H57" s="38"/>
      <c r="I57" s="38"/>
      <c r="J57" s="38"/>
      <c r="K57" s="38"/>
      <c r="L57" s="38"/>
      <c r="M57" s="38"/>
      <c r="N57" s="38"/>
      <c r="O57" s="38"/>
      <c r="P57" s="38"/>
      <c r="Q57" s="38"/>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row>
    <row r="58" spans="1:84" s="36" customFormat="1" ht="14.25" customHeight="1">
      <c r="A58" s="375"/>
      <c r="B58" s="375"/>
      <c r="C58" s="375"/>
      <c r="D58" s="375"/>
      <c r="E58" s="375"/>
      <c r="F58" s="375"/>
      <c r="G58" s="375"/>
      <c r="H58" s="38"/>
      <c r="I58" s="38"/>
      <c r="J58" s="38"/>
      <c r="K58" s="38"/>
      <c r="L58" s="38"/>
      <c r="M58" s="38"/>
      <c r="N58" s="38"/>
      <c r="O58" s="38"/>
      <c r="P58" s="38"/>
      <c r="Q58" s="38"/>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row>
    <row r="59" spans="1:84" s="36" customFormat="1" ht="14.25" customHeight="1" thickBot="1">
      <c r="A59" s="29"/>
      <c r="B59" s="29"/>
      <c r="C59" s="29"/>
      <c r="D59" s="38"/>
      <c r="E59" s="38"/>
      <c r="F59" s="38"/>
      <c r="G59" s="38"/>
      <c r="H59" s="38"/>
      <c r="I59" s="38"/>
      <c r="J59" s="38"/>
      <c r="K59" s="38"/>
      <c r="L59" s="38"/>
      <c r="M59" s="38"/>
      <c r="N59" s="38"/>
      <c r="O59" s="38"/>
      <c r="P59" s="38"/>
      <c r="Q59" s="38"/>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c r="CC59" s="83"/>
      <c r="CD59" s="83"/>
      <c r="CE59" s="83"/>
      <c r="CF59" s="83"/>
    </row>
    <row r="60" spans="1:84">
      <c r="A60" s="269" t="s">
        <v>54</v>
      </c>
      <c r="B60" s="270"/>
      <c r="C60" s="270"/>
      <c r="D60" s="270"/>
      <c r="E60" s="270"/>
      <c r="F60" s="270"/>
      <c r="G60" s="270"/>
      <c r="H60" s="270"/>
      <c r="I60" s="270"/>
      <c r="J60" s="270"/>
      <c r="K60" s="270"/>
      <c r="L60" s="270"/>
      <c r="M60" s="270"/>
      <c r="N60" s="270"/>
      <c r="O60" s="270"/>
      <c r="P60" s="270"/>
      <c r="Q60" s="271"/>
    </row>
    <row r="61" spans="1:84" s="10" customFormat="1" ht="130.9" customHeight="1">
      <c r="A61" s="368" t="s">
        <v>157</v>
      </c>
      <c r="B61" s="369"/>
      <c r="C61" s="369"/>
      <c r="D61" s="369"/>
      <c r="E61" s="369"/>
      <c r="F61" s="369"/>
      <c r="G61" s="369"/>
      <c r="H61" s="369"/>
      <c r="I61" s="369"/>
      <c r="J61" s="369"/>
      <c r="K61" s="369"/>
      <c r="L61" s="369"/>
      <c r="M61" s="369"/>
      <c r="N61" s="369"/>
      <c r="O61" s="369"/>
      <c r="P61" s="369"/>
      <c r="Q61" s="370"/>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row>
    <row r="62" spans="1:84">
      <c r="A62" s="303"/>
      <c r="B62" s="304"/>
      <c r="C62" s="304"/>
      <c r="D62" s="304"/>
      <c r="E62" s="304"/>
      <c r="F62" s="304"/>
      <c r="G62" s="304"/>
      <c r="H62" s="304"/>
      <c r="I62" s="305"/>
      <c r="J62" s="65" t="s">
        <v>130</v>
      </c>
      <c r="K62" s="65" t="s">
        <v>131</v>
      </c>
      <c r="L62" s="65" t="s">
        <v>214</v>
      </c>
      <c r="M62" s="65" t="s">
        <v>132</v>
      </c>
      <c r="N62" s="66" t="s">
        <v>133</v>
      </c>
      <c r="O62" s="65" t="s">
        <v>215</v>
      </c>
      <c r="P62" s="65" t="s">
        <v>135</v>
      </c>
      <c r="Q62" s="67" t="s">
        <v>134</v>
      </c>
    </row>
    <row r="63" spans="1:84">
      <c r="A63" s="300" t="s">
        <v>138</v>
      </c>
      <c r="B63" s="301"/>
      <c r="C63" s="301"/>
      <c r="D63" s="301"/>
      <c r="E63" s="301"/>
      <c r="F63" s="301"/>
      <c r="G63" s="301"/>
      <c r="H63" s="301"/>
      <c r="I63" s="301"/>
      <c r="J63" s="301"/>
      <c r="K63" s="301"/>
      <c r="L63" s="301"/>
      <c r="M63" s="301"/>
      <c r="N63" s="301"/>
      <c r="O63" s="301"/>
      <c r="P63" s="301"/>
      <c r="Q63" s="302"/>
    </row>
    <row r="64" spans="1:84">
      <c r="A64" s="231" t="s">
        <v>64</v>
      </c>
      <c r="B64" s="232"/>
      <c r="C64" s="232"/>
      <c r="D64" s="232"/>
      <c r="E64" s="232"/>
      <c r="F64" s="232"/>
      <c r="G64" s="232"/>
      <c r="H64" s="250">
        <f>SUM(J65:Q66)</f>
        <v>90</v>
      </c>
      <c r="I64" s="250"/>
      <c r="J64" s="265"/>
      <c r="K64" s="265"/>
      <c r="L64" s="265"/>
      <c r="M64" s="265"/>
      <c r="N64" s="265"/>
      <c r="O64" s="265"/>
      <c r="P64" s="265"/>
      <c r="Q64" s="266"/>
    </row>
    <row r="65" spans="1:84" s="61" customFormat="1">
      <c r="A65" s="228" t="s">
        <v>249</v>
      </c>
      <c r="B65" s="229"/>
      <c r="C65" s="229"/>
      <c r="D65" s="229"/>
      <c r="E65" s="229"/>
      <c r="F65" s="229"/>
      <c r="G65" s="229"/>
      <c r="H65" s="229"/>
      <c r="I65" s="230"/>
      <c r="J65" s="56">
        <v>0</v>
      </c>
      <c r="K65" s="56">
        <v>0</v>
      </c>
      <c r="L65" s="56">
        <v>0</v>
      </c>
      <c r="M65" s="56">
        <v>0</v>
      </c>
      <c r="N65" s="56">
        <v>45</v>
      </c>
      <c r="O65" s="56">
        <v>0</v>
      </c>
      <c r="P65" s="56">
        <v>45</v>
      </c>
      <c r="Q65" s="57">
        <v>0</v>
      </c>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row>
    <row r="66" spans="1:84" s="61" customFormat="1">
      <c r="A66" s="228" t="s">
        <v>176</v>
      </c>
      <c r="B66" s="229"/>
      <c r="C66" s="229"/>
      <c r="D66" s="229"/>
      <c r="E66" s="229"/>
      <c r="F66" s="229"/>
      <c r="G66" s="229"/>
      <c r="H66" s="229"/>
      <c r="I66" s="230"/>
      <c r="J66" s="50"/>
      <c r="K66" s="50"/>
      <c r="L66" s="50"/>
      <c r="M66" s="50"/>
      <c r="N66" s="50"/>
      <c r="O66" s="50"/>
      <c r="P66" s="50"/>
      <c r="Q66" s="51"/>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row>
    <row r="67" spans="1:84">
      <c r="A67" s="231" t="s">
        <v>65</v>
      </c>
      <c r="B67" s="232"/>
      <c r="C67" s="232"/>
      <c r="D67" s="232"/>
      <c r="E67" s="232"/>
      <c r="F67" s="232"/>
      <c r="G67" s="232"/>
      <c r="H67" s="250">
        <f>SUM(J68:Q69)</f>
        <v>0</v>
      </c>
      <c r="I67" s="250"/>
      <c r="J67" s="265"/>
      <c r="K67" s="265"/>
      <c r="L67" s="265"/>
      <c r="M67" s="265"/>
      <c r="N67" s="265"/>
      <c r="O67" s="265"/>
      <c r="P67" s="265"/>
      <c r="Q67" s="266"/>
    </row>
    <row r="68" spans="1:84" s="61" customFormat="1">
      <c r="A68" s="228" t="s">
        <v>242</v>
      </c>
      <c r="B68" s="229"/>
      <c r="C68" s="229"/>
      <c r="D68" s="229"/>
      <c r="E68" s="229"/>
      <c r="F68" s="229"/>
      <c r="G68" s="229"/>
      <c r="H68" s="229"/>
      <c r="I68" s="230"/>
      <c r="J68" s="50"/>
      <c r="K68" s="50"/>
      <c r="L68" s="50"/>
      <c r="M68" s="50"/>
      <c r="N68" s="50"/>
      <c r="O68" s="50"/>
      <c r="P68" s="50"/>
      <c r="Q68" s="51"/>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row>
    <row r="69" spans="1:84" s="61" customFormat="1">
      <c r="A69" s="228" t="s">
        <v>177</v>
      </c>
      <c r="B69" s="229"/>
      <c r="C69" s="229"/>
      <c r="D69" s="229">
        <v>9999</v>
      </c>
      <c r="E69" s="229"/>
      <c r="F69" s="229"/>
      <c r="G69" s="229"/>
      <c r="H69" s="229"/>
      <c r="I69" s="230"/>
      <c r="J69" s="50"/>
      <c r="K69" s="50"/>
      <c r="L69" s="50"/>
      <c r="M69" s="50"/>
      <c r="N69" s="50"/>
      <c r="O69" s="50"/>
      <c r="P69" s="50"/>
      <c r="Q69" s="51"/>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row>
    <row r="70" spans="1:84">
      <c r="A70" s="231" t="s">
        <v>66</v>
      </c>
      <c r="B70" s="232"/>
      <c r="C70" s="232"/>
      <c r="D70" s="232"/>
      <c r="E70" s="232"/>
      <c r="F70" s="232"/>
      <c r="G70" s="232"/>
      <c r="H70" s="250">
        <f>SUM(J71:Q72)</f>
        <v>0</v>
      </c>
      <c r="I70" s="250"/>
      <c r="J70" s="265"/>
      <c r="K70" s="265"/>
      <c r="L70" s="265"/>
      <c r="M70" s="265"/>
      <c r="N70" s="265"/>
      <c r="O70" s="265"/>
      <c r="P70" s="265"/>
      <c r="Q70" s="266"/>
    </row>
    <row r="71" spans="1:84" s="61" customFormat="1">
      <c r="A71" s="228" t="s">
        <v>178</v>
      </c>
      <c r="B71" s="229"/>
      <c r="C71" s="229"/>
      <c r="D71" s="229"/>
      <c r="E71" s="229"/>
      <c r="F71" s="229"/>
      <c r="G71" s="229"/>
      <c r="H71" s="229"/>
      <c r="I71" s="230"/>
      <c r="J71" s="50"/>
      <c r="K71" s="50"/>
      <c r="L71" s="50"/>
      <c r="M71" s="50"/>
      <c r="N71" s="50"/>
      <c r="O71" s="50"/>
      <c r="P71" s="50"/>
      <c r="Q71" s="51"/>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row>
    <row r="72" spans="1:84" s="61" customFormat="1">
      <c r="A72" s="228" t="s">
        <v>179</v>
      </c>
      <c r="B72" s="229"/>
      <c r="C72" s="229"/>
      <c r="D72" s="229">
        <v>9999</v>
      </c>
      <c r="E72" s="229"/>
      <c r="F72" s="229"/>
      <c r="G72" s="229"/>
      <c r="H72" s="229"/>
      <c r="I72" s="230"/>
      <c r="J72" s="50"/>
      <c r="K72" s="50"/>
      <c r="L72" s="50"/>
      <c r="M72" s="50"/>
      <c r="N72" s="50"/>
      <c r="O72" s="50"/>
      <c r="P72" s="50"/>
      <c r="Q72" s="51"/>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row>
    <row r="73" spans="1:84">
      <c r="A73" s="231" t="s">
        <v>67</v>
      </c>
      <c r="B73" s="232"/>
      <c r="C73" s="232"/>
      <c r="D73" s="232"/>
      <c r="E73" s="232"/>
      <c r="F73" s="232"/>
      <c r="G73" s="232"/>
      <c r="H73" s="250">
        <f>SUM(J74:Q75)</f>
        <v>0</v>
      </c>
      <c r="I73" s="250"/>
      <c r="J73" s="265"/>
      <c r="K73" s="265"/>
      <c r="L73" s="265"/>
      <c r="M73" s="265"/>
      <c r="N73" s="265"/>
      <c r="O73" s="265"/>
      <c r="P73" s="265"/>
      <c r="Q73" s="266"/>
    </row>
    <row r="74" spans="1:84" s="61" customFormat="1">
      <c r="A74" s="228" t="s">
        <v>88</v>
      </c>
      <c r="B74" s="229"/>
      <c r="C74" s="229"/>
      <c r="D74" s="229"/>
      <c r="E74" s="229"/>
      <c r="F74" s="229"/>
      <c r="G74" s="229"/>
      <c r="H74" s="229"/>
      <c r="I74" s="230"/>
      <c r="J74" s="50"/>
      <c r="K74" s="50"/>
      <c r="L74" s="50"/>
      <c r="M74" s="50"/>
      <c r="N74" s="50"/>
      <c r="O74" s="50"/>
      <c r="P74" s="50"/>
      <c r="Q74" s="51"/>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row>
    <row r="75" spans="1:84" s="61" customFormat="1">
      <c r="A75" s="228" t="s">
        <v>180</v>
      </c>
      <c r="B75" s="229"/>
      <c r="C75" s="229"/>
      <c r="D75" s="229"/>
      <c r="E75" s="229"/>
      <c r="F75" s="229"/>
      <c r="G75" s="229"/>
      <c r="H75" s="229"/>
      <c r="I75" s="230"/>
      <c r="J75" s="50"/>
      <c r="K75" s="50"/>
      <c r="L75" s="50"/>
      <c r="M75" s="50"/>
      <c r="N75" s="50"/>
      <c r="O75" s="50"/>
      <c r="P75" s="50"/>
      <c r="Q75" s="51"/>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row>
    <row r="76" spans="1:84">
      <c r="A76" s="231" t="s">
        <v>90</v>
      </c>
      <c r="B76" s="232"/>
      <c r="C76" s="232"/>
      <c r="D76" s="232"/>
      <c r="E76" s="232"/>
      <c r="F76" s="232"/>
      <c r="G76" s="232"/>
      <c r="H76" s="250">
        <f>SUM(J77:Q78)</f>
        <v>0</v>
      </c>
      <c r="I76" s="250"/>
      <c r="J76" s="265"/>
      <c r="K76" s="265"/>
      <c r="L76" s="265"/>
      <c r="M76" s="265"/>
      <c r="N76" s="265"/>
      <c r="O76" s="265"/>
      <c r="P76" s="265"/>
      <c r="Q76" s="266"/>
    </row>
    <row r="77" spans="1:84" s="61" customFormat="1">
      <c r="A77" s="228" t="s">
        <v>181</v>
      </c>
      <c r="B77" s="229"/>
      <c r="C77" s="229"/>
      <c r="D77" s="229"/>
      <c r="E77" s="229"/>
      <c r="F77" s="229"/>
      <c r="G77" s="229"/>
      <c r="H77" s="229"/>
      <c r="I77" s="230"/>
      <c r="J77" s="50"/>
      <c r="K77" s="50"/>
      <c r="L77" s="50"/>
      <c r="M77" s="50"/>
      <c r="N77" s="50"/>
      <c r="O77" s="50"/>
      <c r="P77" s="50"/>
      <c r="Q77" s="51"/>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row>
    <row r="78" spans="1:84" s="61" customFormat="1">
      <c r="A78" s="228" t="s">
        <v>182</v>
      </c>
      <c r="B78" s="229"/>
      <c r="C78" s="229"/>
      <c r="D78" s="229"/>
      <c r="E78" s="229"/>
      <c r="F78" s="229"/>
      <c r="G78" s="229"/>
      <c r="H78" s="229"/>
      <c r="I78" s="230"/>
      <c r="J78" s="50"/>
      <c r="K78" s="50"/>
      <c r="L78" s="50"/>
      <c r="M78" s="50"/>
      <c r="N78" s="50"/>
      <c r="O78" s="50"/>
      <c r="P78" s="50"/>
      <c r="Q78" s="51"/>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row>
    <row r="79" spans="1:84">
      <c r="A79" s="231" t="s">
        <v>68</v>
      </c>
      <c r="B79" s="232"/>
      <c r="C79" s="232"/>
      <c r="D79" s="232"/>
      <c r="E79" s="232"/>
      <c r="F79" s="232"/>
      <c r="G79" s="232"/>
      <c r="H79" s="250">
        <f>SUM(J80:Q81)</f>
        <v>2840</v>
      </c>
      <c r="I79" s="250"/>
      <c r="J79" s="265"/>
      <c r="K79" s="265"/>
      <c r="L79" s="265"/>
      <c r="M79" s="265"/>
      <c r="N79" s="265"/>
      <c r="O79" s="265"/>
      <c r="P79" s="265"/>
      <c r="Q79" s="266"/>
    </row>
    <row r="80" spans="1:84" s="61" customFormat="1" ht="57" customHeight="1">
      <c r="A80" s="245" t="s">
        <v>275</v>
      </c>
      <c r="B80" s="229"/>
      <c r="C80" s="229"/>
      <c r="D80" s="229"/>
      <c r="E80" s="229"/>
      <c r="F80" s="229"/>
      <c r="G80" s="229"/>
      <c r="H80" s="229"/>
      <c r="I80" s="230"/>
      <c r="J80" s="50">
        <v>0</v>
      </c>
      <c r="K80" s="50">
        <v>0</v>
      </c>
      <c r="L80" s="50">
        <v>0</v>
      </c>
      <c r="M80" s="50">
        <v>0</v>
      </c>
      <c r="N80" s="50">
        <v>365</v>
      </c>
      <c r="O80" s="50">
        <v>729</v>
      </c>
      <c r="P80" s="50">
        <v>684</v>
      </c>
      <c r="Q80" s="51">
        <v>502</v>
      </c>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row>
    <row r="81" spans="1:84" s="61" customFormat="1" ht="63.75" customHeight="1">
      <c r="A81" s="245" t="s">
        <v>276</v>
      </c>
      <c r="B81" s="229"/>
      <c r="C81" s="229"/>
      <c r="D81" s="229"/>
      <c r="E81" s="229"/>
      <c r="F81" s="229"/>
      <c r="G81" s="229"/>
      <c r="H81" s="229"/>
      <c r="I81" s="230"/>
      <c r="J81" s="50">
        <v>0</v>
      </c>
      <c r="K81" s="50">
        <v>0</v>
      </c>
      <c r="L81" s="50">
        <v>0</v>
      </c>
      <c r="M81" s="50">
        <v>0</v>
      </c>
      <c r="N81" s="50">
        <v>70</v>
      </c>
      <c r="O81" s="50">
        <v>210</v>
      </c>
      <c r="P81" s="50">
        <v>193</v>
      </c>
      <c r="Q81" s="51">
        <v>87</v>
      </c>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row>
    <row r="82" spans="1:84">
      <c r="A82" s="231" t="s">
        <v>69</v>
      </c>
      <c r="B82" s="232"/>
      <c r="C82" s="232"/>
      <c r="D82" s="232"/>
      <c r="E82" s="232"/>
      <c r="F82" s="232"/>
      <c r="G82" s="232"/>
      <c r="H82" s="250">
        <f>SUM(J83:Q84)</f>
        <v>30</v>
      </c>
      <c r="I82" s="250"/>
      <c r="J82" s="265"/>
      <c r="K82" s="265"/>
      <c r="L82" s="265"/>
      <c r="M82" s="265"/>
      <c r="N82" s="265"/>
      <c r="O82" s="265"/>
      <c r="P82" s="265"/>
      <c r="Q82" s="266"/>
    </row>
    <row r="83" spans="1:84" s="61" customFormat="1" ht="29.25" customHeight="1">
      <c r="A83" s="245" t="s">
        <v>277</v>
      </c>
      <c r="B83" s="229"/>
      <c r="C83" s="229"/>
      <c r="D83" s="229"/>
      <c r="E83" s="229"/>
      <c r="F83" s="229"/>
      <c r="G83" s="229"/>
      <c r="H83" s="229"/>
      <c r="I83" s="230"/>
      <c r="J83" s="50">
        <v>0</v>
      </c>
      <c r="K83" s="50">
        <v>0</v>
      </c>
      <c r="L83" s="50">
        <v>0</v>
      </c>
      <c r="M83" s="50">
        <v>0</v>
      </c>
      <c r="N83" s="50">
        <v>15</v>
      </c>
      <c r="O83" s="50">
        <v>15</v>
      </c>
      <c r="P83" s="50">
        <v>0</v>
      </c>
      <c r="Q83" s="51">
        <v>0</v>
      </c>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row>
    <row r="84" spans="1:84" s="61" customFormat="1">
      <c r="A84" s="228" t="s">
        <v>185</v>
      </c>
      <c r="B84" s="229"/>
      <c r="C84" s="229"/>
      <c r="D84" s="229"/>
      <c r="E84" s="229"/>
      <c r="F84" s="229"/>
      <c r="G84" s="229"/>
      <c r="H84" s="229"/>
      <c r="I84" s="230"/>
      <c r="J84" s="50"/>
      <c r="K84" s="50"/>
      <c r="L84" s="50"/>
      <c r="M84" s="50"/>
      <c r="N84" s="50"/>
      <c r="O84" s="50"/>
      <c r="P84" s="50"/>
      <c r="Q84" s="51"/>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row>
    <row r="85" spans="1:84">
      <c r="A85" s="1"/>
      <c r="B85" s="3"/>
      <c r="C85" s="3"/>
      <c r="D85" s="3"/>
      <c r="E85" s="3"/>
      <c r="F85" s="3"/>
      <c r="G85" s="3"/>
      <c r="H85" s="3"/>
      <c r="I85" s="3"/>
      <c r="J85" s="178">
        <f t="shared" ref="J85:Q85" si="0">SUM(J64:J84)</f>
        <v>0</v>
      </c>
      <c r="K85" s="178">
        <f t="shared" si="0"/>
        <v>0</v>
      </c>
      <c r="L85" s="178">
        <f t="shared" si="0"/>
        <v>0</v>
      </c>
      <c r="M85" s="178">
        <f t="shared" si="0"/>
        <v>0</v>
      </c>
      <c r="N85" s="178">
        <f t="shared" si="0"/>
        <v>495</v>
      </c>
      <c r="O85" s="178">
        <f t="shared" si="0"/>
        <v>954</v>
      </c>
      <c r="P85" s="178">
        <f t="shared" si="0"/>
        <v>922</v>
      </c>
      <c r="Q85" s="179">
        <f t="shared" si="0"/>
        <v>589</v>
      </c>
    </row>
    <row r="86" spans="1:84">
      <c r="A86" s="194" t="s">
        <v>156</v>
      </c>
      <c r="B86" s="88"/>
      <c r="C86" s="88"/>
      <c r="D86" s="88"/>
      <c r="E86" s="88"/>
      <c r="F86" s="88"/>
      <c r="G86" s="88"/>
      <c r="H86" s="88"/>
      <c r="I86" s="88"/>
      <c r="J86" s="88"/>
      <c r="K86" s="88"/>
      <c r="L86" s="88"/>
      <c r="M86" s="88"/>
      <c r="N86" s="88"/>
      <c r="O86" s="88"/>
      <c r="P86" s="88"/>
      <c r="Q86" s="195"/>
    </row>
    <row r="87" spans="1:84">
      <c r="A87" s="1"/>
      <c r="B87" s="3"/>
      <c r="C87" s="3"/>
      <c r="D87" s="3"/>
      <c r="E87" s="3"/>
      <c r="F87" s="3"/>
      <c r="G87" s="3"/>
      <c r="H87" s="3"/>
      <c r="I87" s="3"/>
      <c r="J87" s="3"/>
      <c r="K87" s="3"/>
      <c r="L87" s="3"/>
      <c r="M87" s="3"/>
      <c r="N87" s="2"/>
      <c r="O87" s="30" t="s">
        <v>81</v>
      </c>
      <c r="P87" s="383">
        <f>SUM(D85:Q85)</f>
        <v>2960</v>
      </c>
      <c r="Q87" s="384"/>
    </row>
    <row r="88" spans="1:84">
      <c r="A88" s="264" t="s">
        <v>89</v>
      </c>
      <c r="B88" s="265"/>
      <c r="C88" s="265"/>
      <c r="D88" s="265"/>
      <c r="E88" s="265"/>
      <c r="F88" s="265"/>
      <c r="G88" s="265"/>
      <c r="H88" s="265"/>
      <c r="I88" s="265"/>
      <c r="J88" s="265"/>
      <c r="K88" s="265"/>
      <c r="L88" s="265"/>
      <c r="M88" s="265"/>
      <c r="N88" s="265"/>
      <c r="O88" s="265"/>
      <c r="P88" s="265"/>
      <c r="Q88" s="266"/>
    </row>
    <row r="89" spans="1:84">
      <c r="A89" s="231" t="s">
        <v>80</v>
      </c>
      <c r="B89" s="232"/>
      <c r="C89" s="232"/>
      <c r="D89" s="232"/>
      <c r="E89" s="232"/>
      <c r="F89" s="232"/>
      <c r="G89" s="232"/>
      <c r="H89" s="250">
        <f>SUM(J90:Q91)</f>
        <v>0</v>
      </c>
      <c r="I89" s="250"/>
      <c r="J89" s="265"/>
      <c r="K89" s="265"/>
      <c r="L89" s="265"/>
      <c r="M89" s="265"/>
      <c r="N89" s="265"/>
      <c r="O89" s="265"/>
      <c r="P89" s="265"/>
      <c r="Q89" s="266"/>
    </row>
    <row r="90" spans="1:84" s="61" customFormat="1">
      <c r="A90" s="228" t="s">
        <v>87</v>
      </c>
      <c r="B90" s="229"/>
      <c r="C90" s="229"/>
      <c r="D90" s="229"/>
      <c r="E90" s="229"/>
      <c r="F90" s="229"/>
      <c r="G90" s="229"/>
      <c r="H90" s="229"/>
      <c r="I90" s="230"/>
      <c r="J90" s="50"/>
      <c r="K90" s="50"/>
      <c r="L90" s="50"/>
      <c r="M90" s="50"/>
      <c r="N90" s="50"/>
      <c r="O90" s="50"/>
      <c r="P90" s="50"/>
      <c r="Q90" s="51"/>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row>
    <row r="91" spans="1:84" s="61" customFormat="1">
      <c r="A91" s="245" t="s">
        <v>193</v>
      </c>
      <c r="B91" s="229"/>
      <c r="C91" s="229"/>
      <c r="D91" s="229"/>
      <c r="E91" s="229"/>
      <c r="F91" s="229"/>
      <c r="G91" s="229"/>
      <c r="H91" s="229"/>
      <c r="I91" s="230"/>
      <c r="J91" s="50"/>
      <c r="K91" s="50"/>
      <c r="L91" s="50"/>
      <c r="M91" s="50"/>
      <c r="N91" s="50"/>
      <c r="O91" s="50"/>
      <c r="P91" s="50"/>
      <c r="Q91" s="51"/>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row>
    <row r="92" spans="1:84">
      <c r="A92" s="231" t="s">
        <v>79</v>
      </c>
      <c r="B92" s="232"/>
      <c r="C92" s="232"/>
      <c r="D92" s="232"/>
      <c r="E92" s="232"/>
      <c r="F92" s="232"/>
      <c r="G92" s="232"/>
      <c r="H92" s="250">
        <f>SUM(J93:Q94)</f>
        <v>35</v>
      </c>
      <c r="I92" s="250"/>
      <c r="J92" s="265"/>
      <c r="K92" s="265"/>
      <c r="L92" s="265"/>
      <c r="M92" s="265"/>
      <c r="N92" s="265"/>
      <c r="O92" s="265"/>
      <c r="P92" s="265"/>
      <c r="Q92" s="266"/>
    </row>
    <row r="93" spans="1:84" s="61" customFormat="1">
      <c r="A93" s="228" t="s">
        <v>278</v>
      </c>
      <c r="B93" s="229"/>
      <c r="C93" s="229"/>
      <c r="D93" s="229"/>
      <c r="E93" s="229"/>
      <c r="F93" s="229"/>
      <c r="G93" s="229"/>
      <c r="H93" s="229"/>
      <c r="I93" s="230"/>
      <c r="J93" s="50">
        <v>0</v>
      </c>
      <c r="K93" s="50">
        <v>0</v>
      </c>
      <c r="L93" s="50">
        <v>0</v>
      </c>
      <c r="M93" s="50">
        <v>0</v>
      </c>
      <c r="N93" s="50">
        <v>10</v>
      </c>
      <c r="O93" s="50">
        <v>0</v>
      </c>
      <c r="P93" s="50">
        <v>0</v>
      </c>
      <c r="Q93" s="51">
        <v>0</v>
      </c>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row>
    <row r="94" spans="1:84" s="61" customFormat="1">
      <c r="A94" s="228" t="s">
        <v>279</v>
      </c>
      <c r="B94" s="229"/>
      <c r="C94" s="229"/>
      <c r="D94" s="229"/>
      <c r="E94" s="229"/>
      <c r="F94" s="229"/>
      <c r="G94" s="229"/>
      <c r="H94" s="229"/>
      <c r="I94" s="230"/>
      <c r="J94" s="50">
        <v>0</v>
      </c>
      <c r="K94" s="50">
        <v>0</v>
      </c>
      <c r="L94" s="50">
        <v>0</v>
      </c>
      <c r="M94" s="50">
        <v>0</v>
      </c>
      <c r="N94" s="50">
        <v>0</v>
      </c>
      <c r="O94" s="50">
        <v>0</v>
      </c>
      <c r="P94" s="50">
        <v>25</v>
      </c>
      <c r="Q94" s="51">
        <v>0</v>
      </c>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row>
    <row r="95" spans="1:84">
      <c r="A95" s="231" t="s">
        <v>78</v>
      </c>
      <c r="B95" s="232"/>
      <c r="C95" s="232"/>
      <c r="D95" s="232"/>
      <c r="E95" s="232"/>
      <c r="F95" s="232"/>
      <c r="G95" s="232"/>
      <c r="H95" s="250">
        <f>SUM(J96:Q97)</f>
        <v>0</v>
      </c>
      <c r="I95" s="250"/>
      <c r="J95" s="265"/>
      <c r="K95" s="265"/>
      <c r="L95" s="265"/>
      <c r="M95" s="265"/>
      <c r="N95" s="265"/>
      <c r="O95" s="265"/>
      <c r="P95" s="265"/>
      <c r="Q95" s="266"/>
    </row>
    <row r="96" spans="1:84" s="61" customFormat="1">
      <c r="A96" s="89" t="s">
        <v>85</v>
      </c>
      <c r="B96" s="90"/>
      <c r="C96" s="90"/>
      <c r="D96" s="90"/>
      <c r="E96" s="90"/>
      <c r="F96" s="90"/>
      <c r="G96" s="90"/>
      <c r="H96" s="90"/>
      <c r="I96" s="91"/>
      <c r="J96" s="50"/>
      <c r="K96" s="50"/>
      <c r="L96" s="50"/>
      <c r="M96" s="50"/>
      <c r="N96" s="50"/>
      <c r="O96" s="50"/>
      <c r="P96" s="50"/>
      <c r="Q96" s="51"/>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row>
    <row r="97" spans="1:84" s="61" customFormat="1">
      <c r="A97" s="89" t="s">
        <v>195</v>
      </c>
      <c r="B97" s="90"/>
      <c r="C97" s="90"/>
      <c r="D97" s="90"/>
      <c r="E97" s="90"/>
      <c r="F97" s="90"/>
      <c r="G97" s="90"/>
      <c r="H97" s="90"/>
      <c r="I97" s="91"/>
      <c r="J97" s="50"/>
      <c r="K97" s="50"/>
      <c r="L97" s="50"/>
      <c r="M97" s="50"/>
      <c r="N97" s="50"/>
      <c r="O97" s="50"/>
      <c r="P97" s="50"/>
      <c r="Q97" s="51"/>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row>
    <row r="98" spans="1:84">
      <c r="A98" s="231" t="s">
        <v>162</v>
      </c>
      <c r="B98" s="232"/>
      <c r="C98" s="232"/>
      <c r="D98" s="232"/>
      <c r="E98" s="232"/>
      <c r="F98" s="232"/>
      <c r="G98" s="232"/>
      <c r="H98" s="250">
        <f>SUM(J99:Q100)</f>
        <v>0</v>
      </c>
      <c r="I98" s="250"/>
      <c r="J98" s="265"/>
      <c r="K98" s="265"/>
      <c r="L98" s="265"/>
      <c r="M98" s="265"/>
      <c r="N98" s="265"/>
      <c r="O98" s="265"/>
      <c r="P98" s="265"/>
      <c r="Q98" s="266"/>
    </row>
    <row r="99" spans="1:84" s="61" customFormat="1">
      <c r="A99" s="228" t="s">
        <v>84</v>
      </c>
      <c r="B99" s="229"/>
      <c r="C99" s="229"/>
      <c r="D99" s="229"/>
      <c r="E99" s="229"/>
      <c r="F99" s="229"/>
      <c r="G99" s="229"/>
      <c r="H99" s="229"/>
      <c r="I99" s="230"/>
      <c r="J99" s="50"/>
      <c r="K99" s="50"/>
      <c r="L99" s="50"/>
      <c r="M99" s="50"/>
      <c r="N99" s="50"/>
      <c r="O99" s="50"/>
      <c r="P99" s="50"/>
      <c r="Q99" s="51"/>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row>
    <row r="100" spans="1:84" s="61" customFormat="1">
      <c r="A100" s="228" t="s">
        <v>196</v>
      </c>
      <c r="B100" s="229"/>
      <c r="C100" s="229"/>
      <c r="D100" s="229"/>
      <c r="E100" s="229"/>
      <c r="F100" s="229"/>
      <c r="G100" s="229"/>
      <c r="H100" s="229"/>
      <c r="I100" s="230"/>
      <c r="J100" s="50"/>
      <c r="K100" s="50"/>
      <c r="L100" s="50"/>
      <c r="M100" s="50"/>
      <c r="N100" s="50"/>
      <c r="O100" s="50"/>
      <c r="P100" s="50"/>
      <c r="Q100" s="51"/>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row>
    <row r="101" spans="1:84">
      <c r="A101" s="231" t="s">
        <v>163</v>
      </c>
      <c r="B101" s="232"/>
      <c r="C101" s="232"/>
      <c r="D101" s="232"/>
      <c r="E101" s="232"/>
      <c r="F101" s="232"/>
      <c r="G101" s="232"/>
      <c r="H101" s="250">
        <f>SUM(J102:Q103)</f>
        <v>0</v>
      </c>
      <c r="I101" s="250"/>
      <c r="J101" s="265"/>
      <c r="K101" s="265"/>
      <c r="L101" s="265"/>
      <c r="M101" s="265"/>
      <c r="N101" s="265"/>
      <c r="O101" s="265"/>
      <c r="P101" s="265"/>
      <c r="Q101" s="266"/>
    </row>
    <row r="102" spans="1:84" s="61" customFormat="1">
      <c r="A102" s="228" t="s">
        <v>83</v>
      </c>
      <c r="B102" s="229"/>
      <c r="C102" s="229"/>
      <c r="D102" s="229"/>
      <c r="E102" s="229"/>
      <c r="F102" s="229"/>
      <c r="G102" s="229"/>
      <c r="H102" s="229"/>
      <c r="I102" s="230"/>
      <c r="J102" s="52"/>
      <c r="K102" s="52"/>
      <c r="L102" s="52"/>
      <c r="M102" s="52"/>
      <c r="N102" s="52"/>
      <c r="O102" s="52"/>
      <c r="P102" s="52"/>
      <c r="Q102" s="53"/>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row>
    <row r="103" spans="1:84" s="61" customFormat="1">
      <c r="A103" s="228" t="s">
        <v>165</v>
      </c>
      <c r="B103" s="229"/>
      <c r="C103" s="229"/>
      <c r="D103" s="229"/>
      <c r="E103" s="229"/>
      <c r="F103" s="229"/>
      <c r="G103" s="229"/>
      <c r="H103" s="229"/>
      <c r="I103" s="230"/>
      <c r="J103" s="50"/>
      <c r="K103" s="50"/>
      <c r="L103" s="50"/>
      <c r="M103" s="50"/>
      <c r="N103" s="50"/>
      <c r="O103" s="50"/>
      <c r="P103" s="50"/>
      <c r="Q103" s="51"/>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row>
    <row r="104" spans="1:84">
      <c r="A104" s="231" t="s">
        <v>164</v>
      </c>
      <c r="B104" s="232"/>
      <c r="C104" s="232"/>
      <c r="D104" s="232"/>
      <c r="E104" s="232"/>
      <c r="F104" s="232"/>
      <c r="G104" s="232"/>
      <c r="H104" s="250">
        <f>SUM(J105:Q106)</f>
        <v>5</v>
      </c>
      <c r="I104" s="250"/>
      <c r="J104" s="265"/>
      <c r="K104" s="265"/>
      <c r="L104" s="265"/>
      <c r="M104" s="265"/>
      <c r="N104" s="265"/>
      <c r="O104" s="265"/>
      <c r="P104" s="265"/>
      <c r="Q104" s="266"/>
    </row>
    <row r="105" spans="1:84" s="61" customFormat="1" ht="33.75" customHeight="1">
      <c r="A105" s="245" t="s">
        <v>280</v>
      </c>
      <c r="B105" s="229"/>
      <c r="C105" s="229"/>
      <c r="D105" s="229"/>
      <c r="E105" s="229"/>
      <c r="F105" s="229"/>
      <c r="G105" s="229"/>
      <c r="H105" s="229"/>
      <c r="I105" s="230"/>
      <c r="J105" s="186">
        <v>0</v>
      </c>
      <c r="K105" s="186">
        <v>0</v>
      </c>
      <c r="L105" s="186">
        <v>0</v>
      </c>
      <c r="M105" s="186">
        <v>0</v>
      </c>
      <c r="N105" s="186">
        <v>5</v>
      </c>
      <c r="O105" s="186">
        <v>0</v>
      </c>
      <c r="P105" s="186">
        <v>0</v>
      </c>
      <c r="Q105" s="196">
        <v>0</v>
      </c>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row>
    <row r="106" spans="1:84" s="61" customFormat="1" ht="15" thickBot="1">
      <c r="A106" s="228" t="s">
        <v>175</v>
      </c>
      <c r="B106" s="229"/>
      <c r="C106" s="229"/>
      <c r="D106" s="229"/>
      <c r="E106" s="229"/>
      <c r="F106" s="229"/>
      <c r="G106" s="229"/>
      <c r="H106" s="229"/>
      <c r="I106" s="230"/>
      <c r="J106" s="184"/>
      <c r="K106" s="184"/>
      <c r="L106" s="184"/>
      <c r="M106" s="184"/>
      <c r="N106" s="184"/>
      <c r="O106" s="184"/>
      <c r="P106" s="184"/>
      <c r="Q106" s="185"/>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row>
    <row r="107" spans="1:84" ht="15" thickTop="1">
      <c r="A107" s="24"/>
      <c r="B107" s="3"/>
      <c r="C107" s="3"/>
      <c r="D107" s="8"/>
      <c r="E107" s="8"/>
      <c r="F107" s="8"/>
      <c r="G107" s="8"/>
      <c r="H107" s="8"/>
      <c r="I107" s="8"/>
      <c r="J107" s="180">
        <f t="shared" ref="J107:Q107" si="1">SUM(J89:J106)</f>
        <v>0</v>
      </c>
      <c r="K107" s="180">
        <f t="shared" si="1"/>
        <v>0</v>
      </c>
      <c r="L107" s="180">
        <f t="shared" si="1"/>
        <v>0</v>
      </c>
      <c r="M107" s="180">
        <f t="shared" si="1"/>
        <v>0</v>
      </c>
      <c r="N107" s="180">
        <f t="shared" si="1"/>
        <v>15</v>
      </c>
      <c r="O107" s="180">
        <f t="shared" si="1"/>
        <v>0</v>
      </c>
      <c r="P107" s="180">
        <f t="shared" si="1"/>
        <v>25</v>
      </c>
      <c r="Q107" s="181">
        <f t="shared" si="1"/>
        <v>0</v>
      </c>
    </row>
    <row r="108" spans="1:84">
      <c r="A108" s="24"/>
      <c r="B108" s="3"/>
      <c r="C108" s="3"/>
      <c r="D108" s="8"/>
      <c r="E108" s="3"/>
      <c r="F108" s="8"/>
      <c r="G108" s="8"/>
      <c r="H108" s="8"/>
      <c r="I108" s="8"/>
      <c r="J108" s="8"/>
      <c r="K108" s="8"/>
      <c r="L108" s="8"/>
      <c r="M108" s="8"/>
      <c r="N108" s="8"/>
      <c r="O108" s="30" t="s">
        <v>81</v>
      </c>
      <c r="P108" s="383">
        <f>SUM(J107:Q107)</f>
        <v>40</v>
      </c>
      <c r="Q108" s="384"/>
    </row>
    <row r="109" spans="1:84">
      <c r="A109" s="264" t="s">
        <v>144</v>
      </c>
      <c r="B109" s="265"/>
      <c r="C109" s="265"/>
      <c r="D109" s="265"/>
      <c r="E109" s="265"/>
      <c r="F109" s="265"/>
      <c r="G109" s="265"/>
      <c r="H109" s="265"/>
      <c r="I109" s="265"/>
      <c r="J109" s="265"/>
      <c r="K109" s="265"/>
      <c r="L109" s="265"/>
      <c r="M109" s="265"/>
      <c r="N109" s="265"/>
      <c r="O109" s="265"/>
      <c r="P109" s="265"/>
      <c r="Q109" s="266"/>
    </row>
    <row r="110" spans="1:84">
      <c r="A110" s="24" t="s">
        <v>140</v>
      </c>
      <c r="B110" s="3"/>
      <c r="C110" s="3"/>
      <c r="D110" s="8"/>
      <c r="E110" s="8"/>
      <c r="F110" s="8"/>
      <c r="G110" s="8"/>
      <c r="H110" s="8"/>
      <c r="I110" s="8"/>
      <c r="J110" s="8"/>
      <c r="K110" s="8"/>
      <c r="L110" s="8"/>
      <c r="M110" s="8"/>
      <c r="N110" s="8"/>
      <c r="O110" s="30"/>
      <c r="P110" s="8"/>
      <c r="Q110" s="51"/>
    </row>
    <row r="111" spans="1:84">
      <c r="A111" s="69" t="b">
        <f>Q110&lt;&gt;0</f>
        <v>0</v>
      </c>
      <c r="B111" s="70" t="b">
        <f>P116&lt;&gt;0</f>
        <v>0</v>
      </c>
      <c r="C111" s="70" t="b">
        <f>AND($A$111,$B$111)</f>
        <v>0</v>
      </c>
      <c r="D111" s="8"/>
      <c r="E111" s="8"/>
      <c r="F111" s="8"/>
      <c r="G111" s="68" t="str">
        <f>IF(C111=TRUE,"Błąd! Dwukrotne policzono koszty pośrednie.","")</f>
        <v/>
      </c>
      <c r="H111" s="8"/>
      <c r="I111" s="8"/>
      <c r="J111" s="8"/>
      <c r="K111" s="8"/>
      <c r="L111" s="8"/>
      <c r="M111" s="8"/>
      <c r="N111" s="8"/>
      <c r="O111" s="30"/>
      <c r="P111" s="8"/>
      <c r="Q111" s="11"/>
    </row>
    <row r="112" spans="1:84">
      <c r="A112" s="264" t="s">
        <v>145</v>
      </c>
      <c r="B112" s="265"/>
      <c r="C112" s="265"/>
      <c r="D112" s="265"/>
      <c r="E112" s="265"/>
      <c r="F112" s="265"/>
      <c r="G112" s="265"/>
      <c r="H112" s="265"/>
      <c r="I112" s="265"/>
      <c r="J112" s="265"/>
      <c r="K112" s="265"/>
      <c r="L112" s="265"/>
      <c r="M112" s="265"/>
      <c r="N112" s="265"/>
      <c r="O112" s="265"/>
      <c r="P112" s="265"/>
      <c r="Q112" s="266"/>
    </row>
    <row r="113" spans="1:84" s="61" customFormat="1" ht="14.25" customHeight="1">
      <c r="A113" s="228" t="s">
        <v>70</v>
      </c>
      <c r="B113" s="229"/>
      <c r="C113" s="229"/>
      <c r="D113" s="229"/>
      <c r="E113" s="229"/>
      <c r="F113" s="229"/>
      <c r="G113" s="229"/>
      <c r="H113" s="229"/>
      <c r="I113" s="230"/>
      <c r="J113" s="56"/>
      <c r="K113" s="56"/>
      <c r="L113" s="56"/>
      <c r="M113" s="56"/>
      <c r="N113" s="56"/>
      <c r="O113" s="56"/>
      <c r="P113" s="56"/>
      <c r="Q113" s="57"/>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row>
    <row r="114" spans="1:84" s="61" customFormat="1" ht="14.25" customHeight="1" thickBot="1">
      <c r="A114" s="228" t="s">
        <v>71</v>
      </c>
      <c r="B114" s="229"/>
      <c r="C114" s="229"/>
      <c r="D114" s="229"/>
      <c r="E114" s="229"/>
      <c r="F114" s="229"/>
      <c r="G114" s="229"/>
      <c r="H114" s="229"/>
      <c r="I114" s="230"/>
      <c r="J114" s="54"/>
      <c r="K114" s="54"/>
      <c r="L114" s="54"/>
      <c r="M114" s="54"/>
      <c r="N114" s="54"/>
      <c r="O114" s="54"/>
      <c r="P114" s="54"/>
      <c r="Q114" s="55"/>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row>
    <row r="115" spans="1:84" ht="14.25" customHeight="1" thickTop="1">
      <c r="A115" s="5"/>
      <c r="B115" s="2"/>
      <c r="C115" s="4"/>
      <c r="D115" s="3"/>
      <c r="E115" s="3"/>
      <c r="F115" s="3"/>
      <c r="G115" s="3"/>
      <c r="H115" s="3"/>
      <c r="I115" s="3"/>
      <c r="J115" s="178">
        <f t="shared" ref="J115:Q115" si="2">SUM(J113:J114)</f>
        <v>0</v>
      </c>
      <c r="K115" s="178">
        <f t="shared" si="2"/>
        <v>0</v>
      </c>
      <c r="L115" s="178">
        <f t="shared" si="2"/>
        <v>0</v>
      </c>
      <c r="M115" s="178">
        <f t="shared" si="2"/>
        <v>0</v>
      </c>
      <c r="N115" s="178">
        <f t="shared" si="2"/>
        <v>0</v>
      </c>
      <c r="O115" s="178">
        <f t="shared" si="2"/>
        <v>0</v>
      </c>
      <c r="P115" s="178">
        <f t="shared" si="2"/>
        <v>0</v>
      </c>
      <c r="Q115" s="179">
        <f t="shared" si="2"/>
        <v>0</v>
      </c>
    </row>
    <row r="116" spans="1:84" ht="14.25" customHeight="1">
      <c r="A116" s="46"/>
      <c r="B116" s="294"/>
      <c r="C116" s="294"/>
      <c r="D116" s="47"/>
      <c r="E116" s="47"/>
      <c r="F116" s="47"/>
      <c r="G116" s="47"/>
      <c r="H116" s="47"/>
      <c r="I116" s="47"/>
      <c r="J116" s="47"/>
      <c r="K116" s="47"/>
      <c r="L116" s="47"/>
      <c r="M116" s="47"/>
      <c r="N116" s="47"/>
      <c r="O116" s="47" t="s">
        <v>81</v>
      </c>
      <c r="P116" s="385">
        <f>SUM(D115:Q115)</f>
        <v>0</v>
      </c>
      <c r="Q116" s="386"/>
    </row>
    <row r="117" spans="1:84" ht="14.25" customHeight="1">
      <c r="A117" s="5"/>
      <c r="B117" s="28"/>
      <c r="C117" s="28"/>
      <c r="D117" s="30"/>
      <c r="E117" s="30"/>
      <c r="F117" s="30"/>
      <c r="G117" s="30"/>
      <c r="H117" s="30"/>
      <c r="I117" s="30"/>
      <c r="J117" s="30"/>
      <c r="K117" s="30"/>
      <c r="L117" s="30"/>
      <c r="M117" s="30"/>
      <c r="N117" s="30"/>
      <c r="O117" s="30"/>
      <c r="P117" s="30"/>
      <c r="Q117" s="33"/>
    </row>
    <row r="118" spans="1:84" ht="14.25" customHeight="1" thickBot="1">
      <c r="A118" s="5"/>
      <c r="B118" s="28"/>
      <c r="C118" s="64"/>
      <c r="D118" s="2"/>
      <c r="E118" s="64" t="s">
        <v>141</v>
      </c>
      <c r="F118" s="30"/>
      <c r="G118" s="30"/>
      <c r="H118" s="30"/>
      <c r="I118" s="30"/>
      <c r="J118" s="182">
        <f t="shared" ref="J118:Q118" si="3">J85+J107+J115</f>
        <v>0</v>
      </c>
      <c r="K118" s="182">
        <f t="shared" si="3"/>
        <v>0</v>
      </c>
      <c r="L118" s="182">
        <f t="shared" si="3"/>
        <v>0</v>
      </c>
      <c r="M118" s="182">
        <f t="shared" si="3"/>
        <v>0</v>
      </c>
      <c r="N118" s="182">
        <f t="shared" si="3"/>
        <v>510</v>
      </c>
      <c r="O118" s="182">
        <f t="shared" si="3"/>
        <v>954</v>
      </c>
      <c r="P118" s="182">
        <f t="shared" si="3"/>
        <v>947</v>
      </c>
      <c r="Q118" s="183">
        <f t="shared" si="3"/>
        <v>589</v>
      </c>
    </row>
    <row r="119" spans="1:84" ht="14.25" customHeight="1" thickTop="1">
      <c r="A119" s="5"/>
      <c r="B119" s="31"/>
      <c r="C119" s="32"/>
      <c r="D119" s="32"/>
      <c r="E119" s="32"/>
      <c r="F119" s="32"/>
      <c r="G119" s="32"/>
      <c r="H119" s="32"/>
      <c r="I119" s="32"/>
      <c r="J119" s="32"/>
      <c r="K119" s="32"/>
      <c r="L119" s="32"/>
      <c r="M119" s="272" t="s">
        <v>142</v>
      </c>
      <c r="N119" s="272"/>
      <c r="O119" s="272"/>
      <c r="P119" s="273">
        <f>SUM(C118:Q118)+Q110</f>
        <v>3000</v>
      </c>
      <c r="Q119" s="274"/>
    </row>
    <row r="120" spans="1:84" ht="14.25" customHeight="1">
      <c r="A120" s="69">
        <f>ROUND(O7/1000,0)</f>
        <v>3000</v>
      </c>
      <c r="B120" s="72">
        <f>ROUND(A120/P119,2)</f>
        <v>1</v>
      </c>
      <c r="C120" s="32"/>
      <c r="D120" s="71" t="str">
        <f>IF($B$120&lt;0.85,"Budżet znacznie różni się od kwoty wartości kwalifikowalnej projektu z komórki O7!",(IF($B$120&gt;1.15,"Budżet znacznie różni się od kwoty wartości kwalifikowalnej projektu z komórki O7!","")))</f>
        <v/>
      </c>
      <c r="E120" s="32"/>
      <c r="F120" s="32"/>
      <c r="G120" s="2"/>
      <c r="H120" s="32"/>
      <c r="I120" s="32"/>
      <c r="J120" s="32"/>
      <c r="K120" s="32"/>
      <c r="L120" s="32"/>
      <c r="M120" s="32"/>
      <c r="N120" s="64"/>
      <c r="O120" s="2"/>
      <c r="P120" s="28"/>
      <c r="Q120" s="73"/>
    </row>
    <row r="121" spans="1:84" ht="14.25" customHeight="1">
      <c r="A121" s="69"/>
      <c r="B121" s="31"/>
      <c r="C121" s="32"/>
      <c r="D121" s="32"/>
      <c r="E121" s="32"/>
      <c r="F121" s="32"/>
      <c r="G121" s="2"/>
      <c r="H121" s="32"/>
      <c r="I121" s="32"/>
      <c r="J121" s="32"/>
      <c r="K121" s="32"/>
      <c r="L121" s="32"/>
      <c r="M121" s="32"/>
      <c r="N121" s="64"/>
      <c r="O121" s="2"/>
      <c r="P121" s="28"/>
      <c r="Q121" s="73"/>
    </row>
    <row r="122" spans="1:84" ht="14.25" customHeight="1">
      <c r="A122" s="223" t="s">
        <v>136</v>
      </c>
      <c r="B122" s="224"/>
      <c r="C122" s="224"/>
      <c r="D122" s="224"/>
      <c r="E122" s="224"/>
      <c r="F122" s="224"/>
      <c r="G122" s="224"/>
      <c r="H122" s="224"/>
      <c r="I122" s="224"/>
      <c r="J122" s="224"/>
      <c r="K122" s="224"/>
      <c r="L122" s="224"/>
      <c r="M122" s="224"/>
      <c r="N122" s="224"/>
      <c r="O122" s="224"/>
      <c r="P122" s="224"/>
      <c r="Q122" s="225"/>
    </row>
    <row r="123" spans="1:84" ht="14.25" customHeight="1">
      <c r="A123" s="5"/>
      <c r="B123" s="86"/>
      <c r="C123" s="226" t="s">
        <v>122</v>
      </c>
      <c r="D123" s="226"/>
      <c r="E123" s="226"/>
      <c r="F123" s="226" t="s">
        <v>123</v>
      </c>
      <c r="G123" s="226"/>
      <c r="H123" s="226"/>
      <c r="I123" s="226" t="s">
        <v>124</v>
      </c>
      <c r="J123" s="226"/>
      <c r="K123" s="226"/>
      <c r="L123" s="226" t="s">
        <v>125</v>
      </c>
      <c r="M123" s="226"/>
      <c r="N123" s="226"/>
      <c r="O123" s="86"/>
      <c r="P123" s="86"/>
      <c r="Q123" s="73"/>
    </row>
    <row r="124" spans="1:84" ht="14.25" customHeight="1">
      <c r="A124" s="74"/>
      <c r="B124" s="15"/>
      <c r="C124" s="222" t="str">
        <f>IF(J118=0,"û","ü")</f>
        <v>û</v>
      </c>
      <c r="D124" s="222"/>
      <c r="E124" s="222"/>
      <c r="F124" s="227" t="str">
        <f>IF(SUM(K118:$Q$118)=0,"û",(IF(SUM(J$118:$K118)&lt;&gt;0,"ü","û")))</f>
        <v>û</v>
      </c>
      <c r="G124" s="227"/>
      <c r="H124" s="227"/>
      <c r="I124" s="227" t="str">
        <f>IF(SUM(L118:$Q$118)=0,"û",(IF(SUM(J$118:$L118)&lt;&gt;0,"ü","û")))</f>
        <v>û</v>
      </c>
      <c r="J124" s="227"/>
      <c r="K124" s="227"/>
      <c r="L124" s="227" t="str">
        <f>IF(SUM(M118:$Q$118)=0,"û",(IF(SUM($J$116:M118)&lt;&gt;0,"ü","û")))</f>
        <v>û</v>
      </c>
      <c r="M124" s="227"/>
      <c r="N124" s="227"/>
      <c r="O124" s="87"/>
      <c r="P124" s="87"/>
      <c r="Q124" s="73"/>
    </row>
    <row r="125" spans="1:84" ht="14.25" customHeight="1">
      <c r="A125" s="5"/>
      <c r="B125" s="86"/>
      <c r="C125" s="86"/>
      <c r="D125" s="86"/>
      <c r="E125" s="226" t="s">
        <v>126</v>
      </c>
      <c r="F125" s="216"/>
      <c r="G125" s="216"/>
      <c r="H125" s="216" t="s">
        <v>127</v>
      </c>
      <c r="I125" s="216"/>
      <c r="J125" s="216"/>
      <c r="K125" s="216" t="s">
        <v>128</v>
      </c>
      <c r="L125" s="216"/>
      <c r="M125" s="216"/>
      <c r="N125" s="216" t="s">
        <v>129</v>
      </c>
      <c r="O125" s="216"/>
      <c r="P125" s="216"/>
      <c r="Q125" s="73"/>
    </row>
    <row r="126" spans="1:84" ht="14.25" customHeight="1">
      <c r="A126" s="74"/>
      <c r="B126" s="87"/>
      <c r="C126" s="87"/>
      <c r="D126" s="87"/>
      <c r="E126" s="222" t="str">
        <f>IF(SUM(N118:$Q$118)=0,"û",(IF(SUM($J$118:N118)&lt;&gt;0,"ü","û")))</f>
        <v>ü</v>
      </c>
      <c r="F126" s="222"/>
      <c r="G126" s="222"/>
      <c r="H126" s="222" t="str">
        <f>IF(SUM(O118:$Q$118)=0,"û",(IF(SUM($J$118:O118)&lt;&gt;0,"ü","û")))</f>
        <v>ü</v>
      </c>
      <c r="I126" s="222"/>
      <c r="J126" s="222"/>
      <c r="K126" s="222" t="str">
        <f>IF(SUM(P118:$Q$118)=0,"û",(IF(SUM($J$118:P118)&lt;&gt;0,"ü","û")))</f>
        <v>ü</v>
      </c>
      <c r="L126" s="222"/>
      <c r="M126" s="222"/>
      <c r="N126" s="222" t="str">
        <f>IF(Q118=0,"û","ü")</f>
        <v>ü</v>
      </c>
      <c r="O126" s="222"/>
      <c r="P126" s="222"/>
      <c r="Q126" s="73"/>
    </row>
    <row r="127" spans="1:84" ht="14.25" customHeight="1" thickBot="1">
      <c r="A127" s="75"/>
      <c r="B127" s="76"/>
      <c r="C127" s="77"/>
      <c r="D127" s="77"/>
      <c r="E127" s="77"/>
      <c r="F127" s="77"/>
      <c r="G127" s="77"/>
      <c r="H127" s="77"/>
      <c r="I127" s="77"/>
      <c r="J127" s="77"/>
      <c r="K127" s="77"/>
      <c r="L127" s="77"/>
      <c r="M127" s="77"/>
      <c r="N127" s="78"/>
      <c r="O127" s="79"/>
      <c r="P127" s="80"/>
      <c r="Q127" s="81"/>
    </row>
    <row r="128" spans="1:84" ht="14.25" customHeight="1" thickBot="1">
      <c r="A128" s="31"/>
      <c r="B128" s="31"/>
      <c r="C128" s="32"/>
      <c r="D128" s="32"/>
      <c r="E128" s="32"/>
      <c r="F128" s="32"/>
      <c r="G128" s="32"/>
      <c r="H128" s="32"/>
      <c r="I128" s="32"/>
      <c r="J128" s="32"/>
      <c r="K128" s="32"/>
      <c r="L128" s="32"/>
      <c r="M128" s="32"/>
      <c r="N128" s="64"/>
      <c r="O128" s="2"/>
      <c r="P128" s="28"/>
      <c r="Q128" s="28"/>
    </row>
    <row r="129" spans="1:84">
      <c r="A129" s="233" t="s">
        <v>158</v>
      </c>
      <c r="B129" s="234"/>
      <c r="C129" s="234"/>
      <c r="D129" s="234"/>
      <c r="E129" s="234"/>
      <c r="F129" s="234"/>
      <c r="G129" s="234"/>
      <c r="H129" s="234"/>
      <c r="I129" s="234"/>
      <c r="J129" s="234"/>
      <c r="K129" s="234"/>
      <c r="L129" s="234"/>
      <c r="M129" s="234"/>
      <c r="N129" s="234"/>
      <c r="O129" s="234"/>
      <c r="P129" s="234"/>
      <c r="Q129" s="235"/>
    </row>
    <row r="130" spans="1:84" s="61" customFormat="1">
      <c r="A130" s="236" t="s">
        <v>12</v>
      </c>
      <c r="B130" s="237"/>
      <c r="C130" s="237"/>
      <c r="D130" s="237"/>
      <c r="E130" s="237"/>
      <c r="F130" s="237"/>
      <c r="G130" s="237"/>
      <c r="H130" s="237"/>
      <c r="I130" s="237"/>
      <c r="J130" s="237"/>
      <c r="K130" s="237"/>
      <c r="L130" s="237"/>
      <c r="M130" s="237"/>
      <c r="N130" s="237"/>
      <c r="O130" s="237"/>
      <c r="P130" s="237"/>
      <c r="Q130" s="238"/>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c r="BL130" s="82"/>
      <c r="BM130" s="82"/>
      <c r="BN130" s="82"/>
      <c r="BO130" s="82"/>
      <c r="BP130" s="82"/>
      <c r="BQ130" s="82"/>
      <c r="BR130" s="82"/>
      <c r="BS130" s="82"/>
      <c r="BT130" s="82"/>
      <c r="BU130" s="82"/>
      <c r="BV130" s="82"/>
      <c r="BW130" s="82"/>
      <c r="BX130" s="82"/>
      <c r="BY130" s="82"/>
      <c r="BZ130" s="82"/>
      <c r="CA130" s="82"/>
      <c r="CB130" s="82"/>
      <c r="CC130" s="82"/>
      <c r="CD130" s="82"/>
      <c r="CE130" s="82"/>
      <c r="CF130" s="82"/>
    </row>
    <row r="131" spans="1:84" s="61" customFormat="1">
      <c r="A131" s="239"/>
      <c r="B131" s="240"/>
      <c r="C131" s="240"/>
      <c r="D131" s="240"/>
      <c r="E131" s="240"/>
      <c r="F131" s="240"/>
      <c r="G131" s="240"/>
      <c r="H131" s="240"/>
      <c r="I131" s="240"/>
      <c r="J131" s="240"/>
      <c r="K131" s="240"/>
      <c r="L131" s="240"/>
      <c r="M131" s="240"/>
      <c r="N131" s="240"/>
      <c r="O131" s="240"/>
      <c r="P131" s="240"/>
      <c r="Q131" s="241"/>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c r="BL131" s="82"/>
      <c r="BM131" s="82"/>
      <c r="BN131" s="82"/>
      <c r="BO131" s="82"/>
      <c r="BP131" s="82"/>
      <c r="BQ131" s="82"/>
      <c r="BR131" s="82"/>
      <c r="BS131" s="82"/>
      <c r="BT131" s="82"/>
      <c r="BU131" s="82"/>
      <c r="BV131" s="82"/>
      <c r="BW131" s="82"/>
      <c r="BX131" s="82"/>
      <c r="BY131" s="82"/>
      <c r="BZ131" s="82"/>
      <c r="CA131" s="82"/>
      <c r="CB131" s="82"/>
      <c r="CC131" s="82"/>
      <c r="CD131" s="82"/>
      <c r="CE131" s="82"/>
      <c r="CF131" s="82"/>
    </row>
    <row r="132" spans="1:84" s="61" customFormat="1">
      <c r="A132" s="239"/>
      <c r="B132" s="240"/>
      <c r="C132" s="240"/>
      <c r="D132" s="240"/>
      <c r="E132" s="240"/>
      <c r="F132" s="240"/>
      <c r="G132" s="240"/>
      <c r="H132" s="240"/>
      <c r="I132" s="240"/>
      <c r="J132" s="240"/>
      <c r="K132" s="240"/>
      <c r="L132" s="240"/>
      <c r="M132" s="240"/>
      <c r="N132" s="240"/>
      <c r="O132" s="240"/>
      <c r="P132" s="240"/>
      <c r="Q132" s="241"/>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c r="BL132" s="82"/>
      <c r="BM132" s="82"/>
      <c r="BN132" s="82"/>
      <c r="BO132" s="82"/>
      <c r="BP132" s="82"/>
      <c r="BQ132" s="82"/>
      <c r="BR132" s="82"/>
      <c r="BS132" s="82"/>
      <c r="BT132" s="82"/>
      <c r="BU132" s="82"/>
      <c r="BV132" s="82"/>
      <c r="BW132" s="82"/>
      <c r="BX132" s="82"/>
      <c r="BY132" s="82"/>
      <c r="BZ132" s="82"/>
      <c r="CA132" s="82"/>
      <c r="CB132" s="82"/>
      <c r="CC132" s="82"/>
      <c r="CD132" s="82"/>
      <c r="CE132" s="82"/>
      <c r="CF132" s="82"/>
    </row>
    <row r="133" spans="1:84" s="61" customFormat="1">
      <c r="A133" s="239"/>
      <c r="B133" s="240"/>
      <c r="C133" s="240"/>
      <c r="D133" s="240"/>
      <c r="E133" s="240"/>
      <c r="F133" s="240"/>
      <c r="G133" s="240"/>
      <c r="H133" s="240"/>
      <c r="I133" s="240"/>
      <c r="J133" s="240"/>
      <c r="K133" s="240"/>
      <c r="L133" s="240"/>
      <c r="M133" s="240"/>
      <c r="N133" s="240"/>
      <c r="O133" s="240"/>
      <c r="P133" s="240"/>
      <c r="Q133" s="241"/>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2"/>
      <c r="BY133" s="82"/>
      <c r="BZ133" s="82"/>
      <c r="CA133" s="82"/>
      <c r="CB133" s="82"/>
      <c r="CC133" s="82"/>
      <c r="CD133" s="82"/>
      <c r="CE133" s="82"/>
      <c r="CF133" s="82"/>
    </row>
    <row r="134" spans="1:84" s="61" customFormat="1">
      <c r="A134" s="239"/>
      <c r="B134" s="240"/>
      <c r="C134" s="240"/>
      <c r="D134" s="240"/>
      <c r="E134" s="240"/>
      <c r="F134" s="240"/>
      <c r="G134" s="240"/>
      <c r="H134" s="240"/>
      <c r="I134" s="240"/>
      <c r="J134" s="240"/>
      <c r="K134" s="240"/>
      <c r="L134" s="240"/>
      <c r="M134" s="240"/>
      <c r="N134" s="240"/>
      <c r="O134" s="240"/>
      <c r="P134" s="240"/>
      <c r="Q134" s="241"/>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c r="BL134" s="82"/>
      <c r="BM134" s="82"/>
      <c r="BN134" s="82"/>
      <c r="BO134" s="82"/>
      <c r="BP134" s="82"/>
      <c r="BQ134" s="82"/>
      <c r="BR134" s="82"/>
      <c r="BS134" s="82"/>
      <c r="BT134" s="82"/>
      <c r="BU134" s="82"/>
      <c r="BV134" s="82"/>
      <c r="BW134" s="82"/>
      <c r="BX134" s="82"/>
      <c r="BY134" s="82"/>
      <c r="BZ134" s="82"/>
      <c r="CA134" s="82"/>
      <c r="CB134" s="82"/>
      <c r="CC134" s="82"/>
      <c r="CD134" s="82"/>
      <c r="CE134" s="82"/>
      <c r="CF134" s="82"/>
    </row>
    <row r="135" spans="1:84" s="61" customFormat="1" ht="1.5" customHeight="1">
      <c r="A135" s="239"/>
      <c r="B135" s="240"/>
      <c r="C135" s="240"/>
      <c r="D135" s="240"/>
      <c r="E135" s="240"/>
      <c r="F135" s="240"/>
      <c r="G135" s="240"/>
      <c r="H135" s="240"/>
      <c r="I135" s="240"/>
      <c r="J135" s="240"/>
      <c r="K135" s="240"/>
      <c r="L135" s="240"/>
      <c r="M135" s="240"/>
      <c r="N135" s="240"/>
      <c r="O135" s="240"/>
      <c r="P135" s="240"/>
      <c r="Q135" s="241"/>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c r="BL135" s="82"/>
      <c r="BM135" s="82"/>
      <c r="BN135" s="82"/>
      <c r="BO135" s="82"/>
      <c r="BP135" s="82"/>
      <c r="BQ135" s="82"/>
      <c r="BR135" s="82"/>
      <c r="BS135" s="82"/>
      <c r="BT135" s="82"/>
      <c r="BU135" s="82"/>
      <c r="BV135" s="82"/>
      <c r="BW135" s="82"/>
      <c r="BX135" s="82"/>
      <c r="BY135" s="82"/>
      <c r="BZ135" s="82"/>
      <c r="CA135" s="82"/>
      <c r="CB135" s="82"/>
      <c r="CC135" s="82"/>
      <c r="CD135" s="82"/>
      <c r="CE135" s="82"/>
      <c r="CF135" s="82"/>
    </row>
    <row r="136" spans="1:84" s="61" customFormat="1" ht="0.75" customHeight="1" thickBot="1">
      <c r="A136" s="242"/>
      <c r="B136" s="243"/>
      <c r="C136" s="243"/>
      <c r="D136" s="243"/>
      <c r="E136" s="243"/>
      <c r="F136" s="243"/>
      <c r="G136" s="243"/>
      <c r="H136" s="243"/>
      <c r="I136" s="243"/>
      <c r="J136" s="243"/>
      <c r="K136" s="243"/>
      <c r="L136" s="243"/>
      <c r="M136" s="243"/>
      <c r="N136" s="243"/>
      <c r="O136" s="243"/>
      <c r="P136" s="243"/>
      <c r="Q136" s="244"/>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c r="BL136" s="82"/>
      <c r="BM136" s="82"/>
      <c r="BN136" s="82"/>
      <c r="BO136" s="82"/>
      <c r="BP136" s="82"/>
      <c r="BQ136" s="82"/>
      <c r="BR136" s="82"/>
      <c r="BS136" s="82"/>
      <c r="BT136" s="82"/>
      <c r="BU136" s="82"/>
      <c r="BV136" s="82"/>
      <c r="BW136" s="82"/>
      <c r="BX136" s="82"/>
      <c r="BY136" s="82"/>
      <c r="BZ136" s="82"/>
      <c r="CA136" s="82"/>
      <c r="CB136" s="82"/>
      <c r="CC136" s="82"/>
      <c r="CD136" s="82"/>
      <c r="CE136" s="82"/>
      <c r="CF136" s="82"/>
    </row>
    <row r="137" spans="1:84" ht="14.25" customHeight="1" thickBot="1">
      <c r="A137" s="31"/>
      <c r="B137" s="31"/>
      <c r="C137" s="32"/>
      <c r="D137" s="32"/>
      <c r="E137" s="32"/>
      <c r="F137" s="32"/>
      <c r="G137" s="32"/>
      <c r="H137" s="32"/>
      <c r="I137" s="32"/>
      <c r="J137" s="32"/>
      <c r="K137" s="32"/>
      <c r="L137" s="32"/>
      <c r="M137" s="32"/>
      <c r="N137" s="64"/>
      <c r="O137" s="2"/>
      <c r="P137" s="28"/>
      <c r="Q137" s="28"/>
    </row>
    <row r="138" spans="1:84" ht="14.25" customHeight="1">
      <c r="A138" s="233" t="s">
        <v>143</v>
      </c>
      <c r="B138" s="234"/>
      <c r="C138" s="234"/>
      <c r="D138" s="234"/>
      <c r="E138" s="234"/>
      <c r="F138" s="234"/>
      <c r="G138" s="234"/>
      <c r="H138" s="234"/>
      <c r="I138" s="234"/>
      <c r="J138" s="234"/>
      <c r="K138" s="234"/>
      <c r="L138" s="234"/>
      <c r="M138" s="234"/>
      <c r="N138" s="234"/>
      <c r="O138" s="234"/>
      <c r="P138" s="234"/>
      <c r="Q138" s="235"/>
    </row>
    <row r="139" spans="1:84" ht="14.25" customHeight="1">
      <c r="A139" s="236" t="s">
        <v>274</v>
      </c>
      <c r="B139" s="237"/>
      <c r="C139" s="237"/>
      <c r="D139" s="237"/>
      <c r="E139" s="237"/>
      <c r="F139" s="237"/>
      <c r="G139" s="237"/>
      <c r="H139" s="237"/>
      <c r="I139" s="237"/>
      <c r="J139" s="237"/>
      <c r="K139" s="237"/>
      <c r="L139" s="237"/>
      <c r="M139" s="237"/>
      <c r="N139" s="237"/>
      <c r="O139" s="237"/>
      <c r="P139" s="237"/>
      <c r="Q139" s="238"/>
    </row>
    <row r="140" spans="1:84" ht="14.25" customHeight="1">
      <c r="A140" s="239"/>
      <c r="B140" s="240"/>
      <c r="C140" s="240"/>
      <c r="D140" s="240"/>
      <c r="E140" s="240"/>
      <c r="F140" s="240"/>
      <c r="G140" s="240"/>
      <c r="H140" s="240"/>
      <c r="I140" s="240"/>
      <c r="J140" s="240"/>
      <c r="K140" s="240"/>
      <c r="L140" s="240"/>
      <c r="M140" s="240"/>
      <c r="N140" s="240"/>
      <c r="O140" s="240"/>
      <c r="P140" s="240"/>
      <c r="Q140" s="241"/>
    </row>
    <row r="141" spans="1:84" ht="14.25" customHeight="1">
      <c r="A141" s="239"/>
      <c r="B141" s="240"/>
      <c r="C141" s="240"/>
      <c r="D141" s="240"/>
      <c r="E141" s="240"/>
      <c r="F141" s="240"/>
      <c r="G141" s="240"/>
      <c r="H141" s="240"/>
      <c r="I141" s="240"/>
      <c r="J141" s="240"/>
      <c r="K141" s="240"/>
      <c r="L141" s="240"/>
      <c r="M141" s="240"/>
      <c r="N141" s="240"/>
      <c r="O141" s="240"/>
      <c r="P141" s="240"/>
      <c r="Q141" s="241"/>
    </row>
    <row r="142" spans="1:84" s="61" customFormat="1">
      <c r="A142" s="239"/>
      <c r="B142" s="240"/>
      <c r="C142" s="240"/>
      <c r="D142" s="240"/>
      <c r="E142" s="240"/>
      <c r="F142" s="240"/>
      <c r="G142" s="240"/>
      <c r="H142" s="240"/>
      <c r="I142" s="240"/>
      <c r="J142" s="240"/>
      <c r="K142" s="240"/>
      <c r="L142" s="240"/>
      <c r="M142" s="240"/>
      <c r="N142" s="240"/>
      <c r="O142" s="240"/>
      <c r="P142" s="240"/>
      <c r="Q142" s="241"/>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c r="BI142" s="82"/>
      <c r="BJ142" s="82"/>
      <c r="BK142" s="82"/>
      <c r="BL142" s="82"/>
      <c r="BM142" s="82"/>
      <c r="BN142" s="82"/>
      <c r="BO142" s="82"/>
      <c r="BP142" s="82"/>
      <c r="BQ142" s="82"/>
      <c r="BR142" s="82"/>
      <c r="BS142" s="82"/>
      <c r="BT142" s="82"/>
      <c r="BU142" s="82"/>
      <c r="BV142" s="82"/>
      <c r="BW142" s="82"/>
      <c r="BX142" s="82"/>
      <c r="BY142" s="82"/>
      <c r="BZ142" s="82"/>
      <c r="CA142" s="82"/>
      <c r="CB142" s="82"/>
      <c r="CC142" s="82"/>
      <c r="CD142" s="82"/>
      <c r="CE142" s="82"/>
      <c r="CF142" s="82"/>
    </row>
    <row r="143" spans="1:84" s="61" customFormat="1">
      <c r="A143" s="239"/>
      <c r="B143" s="240"/>
      <c r="C143" s="240"/>
      <c r="D143" s="240"/>
      <c r="E143" s="240"/>
      <c r="F143" s="240"/>
      <c r="G143" s="240"/>
      <c r="H143" s="240"/>
      <c r="I143" s="240"/>
      <c r="J143" s="240"/>
      <c r="K143" s="240"/>
      <c r="L143" s="240"/>
      <c r="M143" s="240"/>
      <c r="N143" s="240"/>
      <c r="O143" s="240"/>
      <c r="P143" s="240"/>
      <c r="Q143" s="241"/>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2"/>
      <c r="BK143" s="82"/>
      <c r="BL143" s="82"/>
      <c r="BM143" s="82"/>
      <c r="BN143" s="82"/>
      <c r="BO143" s="82"/>
      <c r="BP143" s="82"/>
      <c r="BQ143" s="82"/>
      <c r="BR143" s="82"/>
      <c r="BS143" s="82"/>
      <c r="BT143" s="82"/>
      <c r="BU143" s="82"/>
      <c r="BV143" s="82"/>
      <c r="BW143" s="82"/>
      <c r="BX143" s="82"/>
      <c r="BY143" s="82"/>
      <c r="BZ143" s="82"/>
      <c r="CA143" s="82"/>
      <c r="CB143" s="82"/>
      <c r="CC143" s="82"/>
      <c r="CD143" s="82"/>
      <c r="CE143" s="82"/>
      <c r="CF143" s="82"/>
    </row>
    <row r="144" spans="1:84" s="61" customFormat="1">
      <c r="A144" s="239"/>
      <c r="B144" s="240"/>
      <c r="C144" s="240"/>
      <c r="D144" s="240"/>
      <c r="E144" s="240"/>
      <c r="F144" s="240"/>
      <c r="G144" s="240"/>
      <c r="H144" s="240"/>
      <c r="I144" s="240"/>
      <c r="J144" s="240"/>
      <c r="K144" s="240"/>
      <c r="L144" s="240"/>
      <c r="M144" s="240"/>
      <c r="N144" s="240"/>
      <c r="O144" s="240"/>
      <c r="P144" s="240"/>
      <c r="Q144" s="241"/>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c r="BI144" s="82"/>
      <c r="BJ144" s="82"/>
      <c r="BK144" s="82"/>
      <c r="BL144" s="82"/>
      <c r="BM144" s="82"/>
      <c r="BN144" s="82"/>
      <c r="BO144" s="82"/>
      <c r="BP144" s="82"/>
      <c r="BQ144" s="82"/>
      <c r="BR144" s="82"/>
      <c r="BS144" s="82"/>
      <c r="BT144" s="82"/>
      <c r="BU144" s="82"/>
      <c r="BV144" s="82"/>
      <c r="BW144" s="82"/>
      <c r="BX144" s="82"/>
      <c r="BY144" s="82"/>
      <c r="BZ144" s="82"/>
      <c r="CA144" s="82"/>
      <c r="CB144" s="82"/>
      <c r="CC144" s="82"/>
      <c r="CD144" s="82"/>
      <c r="CE144" s="82"/>
      <c r="CF144" s="82"/>
    </row>
    <row r="145" spans="1:84" s="61" customFormat="1" ht="57.75" customHeight="1" thickBot="1">
      <c r="A145" s="242"/>
      <c r="B145" s="243"/>
      <c r="C145" s="243"/>
      <c r="D145" s="243"/>
      <c r="E145" s="243"/>
      <c r="F145" s="243"/>
      <c r="G145" s="243"/>
      <c r="H145" s="243"/>
      <c r="I145" s="243"/>
      <c r="J145" s="243"/>
      <c r="K145" s="243"/>
      <c r="L145" s="243"/>
      <c r="M145" s="243"/>
      <c r="N145" s="243"/>
      <c r="O145" s="243"/>
      <c r="P145" s="243"/>
      <c r="Q145" s="244"/>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c r="BI145" s="82"/>
      <c r="BJ145" s="82"/>
      <c r="BK145" s="82"/>
      <c r="BL145" s="82"/>
      <c r="BM145" s="82"/>
      <c r="BN145" s="82"/>
      <c r="BO145" s="82"/>
      <c r="BP145" s="82"/>
      <c r="BQ145" s="82"/>
      <c r="BR145" s="82"/>
      <c r="BS145" s="82"/>
      <c r="BT145" s="82"/>
      <c r="BU145" s="82"/>
      <c r="BV145" s="82"/>
      <c r="BW145" s="82"/>
      <c r="BX145" s="82"/>
      <c r="BY145" s="82"/>
      <c r="BZ145" s="82"/>
      <c r="CA145" s="82"/>
      <c r="CB145" s="82"/>
      <c r="CC145" s="82"/>
      <c r="CD145" s="82"/>
      <c r="CE145" s="82"/>
      <c r="CF145" s="82"/>
    </row>
    <row r="146" spans="1:84" s="61" customFormat="1" ht="15.75" thickBot="1">
      <c r="A146" s="31"/>
      <c r="B146" s="31"/>
      <c r="C146" s="32"/>
      <c r="D146" s="32"/>
      <c r="E146" s="32"/>
      <c r="F146" s="32"/>
      <c r="G146" s="32"/>
      <c r="H146" s="32"/>
      <c r="I146" s="32"/>
      <c r="J146" s="32"/>
      <c r="K146" s="32"/>
      <c r="L146" s="32"/>
      <c r="M146" s="32"/>
      <c r="N146" s="64"/>
      <c r="O146" s="2"/>
      <c r="P146" s="28"/>
      <c r="Q146" s="28"/>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c r="BI146" s="82"/>
      <c r="BJ146" s="82"/>
      <c r="BK146" s="82"/>
      <c r="BL146" s="82"/>
      <c r="BM146" s="82"/>
      <c r="BN146" s="82"/>
      <c r="BO146" s="82"/>
      <c r="BP146" s="82"/>
      <c r="BQ146" s="82"/>
      <c r="BR146" s="82"/>
      <c r="BS146" s="82"/>
      <c r="BT146" s="82"/>
      <c r="BU146" s="82"/>
      <c r="BV146" s="82"/>
      <c r="BW146" s="82"/>
      <c r="BX146" s="82"/>
      <c r="BY146" s="82"/>
      <c r="BZ146" s="82"/>
      <c r="CA146" s="82"/>
      <c r="CB146" s="82"/>
      <c r="CC146" s="82"/>
      <c r="CD146" s="82"/>
      <c r="CE146" s="82"/>
      <c r="CF146" s="82"/>
    </row>
    <row r="147" spans="1:84" s="61" customFormat="1">
      <c r="A147" s="269" t="s">
        <v>108</v>
      </c>
      <c r="B147" s="270"/>
      <c r="C147" s="270"/>
      <c r="D147" s="270"/>
      <c r="E147" s="270"/>
      <c r="F147" s="270"/>
      <c r="G147" s="270"/>
      <c r="H147" s="270"/>
      <c r="I147" s="270"/>
      <c r="J147" s="270"/>
      <c r="K147" s="270"/>
      <c r="L147" s="270"/>
      <c r="M147" s="270"/>
      <c r="N147" s="270"/>
      <c r="O147" s="270"/>
      <c r="P147" s="270"/>
      <c r="Q147" s="271"/>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c r="BI147" s="82"/>
      <c r="BJ147" s="82"/>
      <c r="BK147" s="82"/>
      <c r="BL147" s="82"/>
      <c r="BM147" s="82"/>
      <c r="BN147" s="82"/>
      <c r="BO147" s="82"/>
      <c r="BP147" s="82"/>
      <c r="BQ147" s="82"/>
      <c r="BR147" s="82"/>
      <c r="BS147" s="82"/>
      <c r="BT147" s="82"/>
      <c r="BU147" s="82"/>
      <c r="BV147" s="82"/>
      <c r="BW147" s="82"/>
      <c r="BX147" s="82"/>
      <c r="BY147" s="82"/>
      <c r="BZ147" s="82"/>
      <c r="CA147" s="82"/>
      <c r="CB147" s="82"/>
      <c r="CC147" s="82"/>
      <c r="CD147" s="82"/>
      <c r="CE147" s="82"/>
      <c r="CF147" s="82"/>
    </row>
    <row r="148" spans="1:84" s="61" customFormat="1">
      <c r="A148" s="236" t="s">
        <v>264</v>
      </c>
      <c r="B148" s="237"/>
      <c r="C148" s="237"/>
      <c r="D148" s="237"/>
      <c r="E148" s="237"/>
      <c r="F148" s="237"/>
      <c r="G148" s="237"/>
      <c r="H148" s="237"/>
      <c r="I148" s="237"/>
      <c r="J148" s="237"/>
      <c r="K148" s="237"/>
      <c r="L148" s="237"/>
      <c r="M148" s="237"/>
      <c r="N148" s="237"/>
      <c r="O148" s="237"/>
      <c r="P148" s="237"/>
      <c r="Q148" s="238"/>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c r="BI148" s="82"/>
      <c r="BJ148" s="82"/>
      <c r="BK148" s="82"/>
      <c r="BL148" s="82"/>
      <c r="BM148" s="82"/>
      <c r="BN148" s="82"/>
      <c r="BO148" s="82"/>
      <c r="BP148" s="82"/>
      <c r="BQ148" s="82"/>
      <c r="BR148" s="82"/>
      <c r="BS148" s="82"/>
      <c r="BT148" s="82"/>
      <c r="BU148" s="82"/>
      <c r="BV148" s="82"/>
      <c r="BW148" s="82"/>
      <c r="BX148" s="82"/>
      <c r="BY148" s="82"/>
      <c r="BZ148" s="82"/>
      <c r="CA148" s="82"/>
      <c r="CB148" s="82"/>
      <c r="CC148" s="82"/>
      <c r="CD148" s="82"/>
      <c r="CE148" s="82"/>
      <c r="CF148" s="82"/>
    </row>
    <row r="149" spans="1:84" s="61" customFormat="1">
      <c r="A149" s="239"/>
      <c r="B149" s="240"/>
      <c r="C149" s="240"/>
      <c r="D149" s="240"/>
      <c r="E149" s="240"/>
      <c r="F149" s="240"/>
      <c r="G149" s="240"/>
      <c r="H149" s="240"/>
      <c r="I149" s="240"/>
      <c r="J149" s="240"/>
      <c r="K149" s="240"/>
      <c r="L149" s="240"/>
      <c r="M149" s="240"/>
      <c r="N149" s="240"/>
      <c r="O149" s="240"/>
      <c r="P149" s="240"/>
      <c r="Q149" s="241"/>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c r="BI149" s="82"/>
      <c r="BJ149" s="82"/>
      <c r="BK149" s="82"/>
      <c r="BL149" s="82"/>
      <c r="BM149" s="82"/>
      <c r="BN149" s="82"/>
      <c r="BO149" s="82"/>
      <c r="BP149" s="82"/>
      <c r="BQ149" s="82"/>
      <c r="BR149" s="82"/>
      <c r="BS149" s="82"/>
      <c r="BT149" s="82"/>
      <c r="BU149" s="82"/>
      <c r="BV149" s="82"/>
      <c r="BW149" s="82"/>
      <c r="BX149" s="82"/>
      <c r="BY149" s="82"/>
      <c r="BZ149" s="82"/>
      <c r="CA149" s="82"/>
      <c r="CB149" s="82"/>
      <c r="CC149" s="82"/>
      <c r="CD149" s="82"/>
      <c r="CE149" s="82"/>
      <c r="CF149" s="82"/>
    </row>
    <row r="150" spans="1:84" s="61" customFormat="1">
      <c r="A150" s="239"/>
      <c r="B150" s="240"/>
      <c r="C150" s="240"/>
      <c r="D150" s="240"/>
      <c r="E150" s="240"/>
      <c r="F150" s="240"/>
      <c r="G150" s="240"/>
      <c r="H150" s="240"/>
      <c r="I150" s="240"/>
      <c r="J150" s="240"/>
      <c r="K150" s="240"/>
      <c r="L150" s="240"/>
      <c r="M150" s="240"/>
      <c r="N150" s="240"/>
      <c r="O150" s="240"/>
      <c r="P150" s="240"/>
      <c r="Q150" s="241"/>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c r="BI150" s="82"/>
      <c r="BJ150" s="82"/>
      <c r="BK150" s="82"/>
      <c r="BL150" s="82"/>
      <c r="BM150" s="82"/>
      <c r="BN150" s="82"/>
      <c r="BO150" s="82"/>
      <c r="BP150" s="82"/>
      <c r="BQ150" s="82"/>
      <c r="BR150" s="82"/>
      <c r="BS150" s="82"/>
      <c r="BT150" s="82"/>
      <c r="BU150" s="82"/>
      <c r="BV150" s="82"/>
      <c r="BW150" s="82"/>
      <c r="BX150" s="82"/>
      <c r="BY150" s="82"/>
      <c r="BZ150" s="82"/>
      <c r="CA150" s="82"/>
      <c r="CB150" s="82"/>
      <c r="CC150" s="82"/>
      <c r="CD150" s="82"/>
      <c r="CE150" s="82"/>
      <c r="CF150" s="82"/>
    </row>
    <row r="151" spans="1:84" s="61" customFormat="1">
      <c r="A151" s="239"/>
      <c r="B151" s="240"/>
      <c r="C151" s="240"/>
      <c r="D151" s="240"/>
      <c r="E151" s="240"/>
      <c r="F151" s="240"/>
      <c r="G151" s="240"/>
      <c r="H151" s="240"/>
      <c r="I151" s="240"/>
      <c r="J151" s="240"/>
      <c r="K151" s="240"/>
      <c r="L151" s="240"/>
      <c r="M151" s="240"/>
      <c r="N151" s="240"/>
      <c r="O151" s="240"/>
      <c r="P151" s="240"/>
      <c r="Q151" s="241"/>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c r="BI151" s="82"/>
      <c r="BJ151" s="82"/>
      <c r="BK151" s="82"/>
      <c r="BL151" s="82"/>
      <c r="BM151" s="82"/>
      <c r="BN151" s="82"/>
      <c r="BO151" s="82"/>
      <c r="BP151" s="82"/>
      <c r="BQ151" s="82"/>
      <c r="BR151" s="82"/>
      <c r="BS151" s="82"/>
      <c r="BT151" s="82"/>
      <c r="BU151" s="82"/>
      <c r="BV151" s="82"/>
      <c r="BW151" s="82"/>
      <c r="BX151" s="82"/>
      <c r="BY151" s="82"/>
      <c r="BZ151" s="82"/>
      <c r="CA151" s="82"/>
      <c r="CB151" s="82"/>
      <c r="CC151" s="82"/>
      <c r="CD151" s="82"/>
      <c r="CE151" s="82"/>
      <c r="CF151" s="82"/>
    </row>
    <row r="152" spans="1:84" s="61" customFormat="1">
      <c r="A152" s="239"/>
      <c r="B152" s="240"/>
      <c r="C152" s="240"/>
      <c r="D152" s="240"/>
      <c r="E152" s="240"/>
      <c r="F152" s="240"/>
      <c r="G152" s="240"/>
      <c r="H152" s="240"/>
      <c r="I152" s="240"/>
      <c r="J152" s="240"/>
      <c r="K152" s="240"/>
      <c r="L152" s="240"/>
      <c r="M152" s="240"/>
      <c r="N152" s="240"/>
      <c r="O152" s="240"/>
      <c r="P152" s="240"/>
      <c r="Q152" s="241"/>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c r="BI152" s="82"/>
      <c r="BJ152" s="82"/>
      <c r="BK152" s="82"/>
      <c r="BL152" s="82"/>
      <c r="BM152" s="82"/>
      <c r="BN152" s="82"/>
      <c r="BO152" s="82"/>
      <c r="BP152" s="82"/>
      <c r="BQ152" s="82"/>
      <c r="BR152" s="82"/>
      <c r="BS152" s="82"/>
      <c r="BT152" s="82"/>
      <c r="BU152" s="82"/>
      <c r="BV152" s="82"/>
      <c r="BW152" s="82"/>
      <c r="BX152" s="82"/>
      <c r="BY152" s="82"/>
      <c r="BZ152" s="82"/>
      <c r="CA152" s="82"/>
      <c r="CB152" s="82"/>
      <c r="CC152" s="82"/>
      <c r="CD152" s="82"/>
      <c r="CE152" s="82"/>
      <c r="CF152" s="82"/>
    </row>
    <row r="153" spans="1:84" s="61" customFormat="1">
      <c r="A153" s="239"/>
      <c r="B153" s="240"/>
      <c r="C153" s="240"/>
      <c r="D153" s="240"/>
      <c r="E153" s="240"/>
      <c r="F153" s="240"/>
      <c r="G153" s="240"/>
      <c r="H153" s="240"/>
      <c r="I153" s="240"/>
      <c r="J153" s="240"/>
      <c r="K153" s="240"/>
      <c r="L153" s="240"/>
      <c r="M153" s="240"/>
      <c r="N153" s="240"/>
      <c r="O153" s="240"/>
      <c r="P153" s="240"/>
      <c r="Q153" s="241"/>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c r="BI153" s="82"/>
      <c r="BJ153" s="82"/>
      <c r="BK153" s="82"/>
      <c r="BL153" s="82"/>
      <c r="BM153" s="82"/>
      <c r="BN153" s="82"/>
      <c r="BO153" s="82"/>
      <c r="BP153" s="82"/>
      <c r="BQ153" s="82"/>
      <c r="BR153" s="82"/>
      <c r="BS153" s="82"/>
      <c r="BT153" s="82"/>
      <c r="BU153" s="82"/>
      <c r="BV153" s="82"/>
      <c r="BW153" s="82"/>
      <c r="BX153" s="82"/>
      <c r="BY153" s="82"/>
      <c r="BZ153" s="82"/>
      <c r="CA153" s="82"/>
      <c r="CB153" s="82"/>
      <c r="CC153" s="82"/>
      <c r="CD153" s="82"/>
      <c r="CE153" s="82"/>
      <c r="CF153" s="82"/>
    </row>
    <row r="154" spans="1:84" s="61" customFormat="1">
      <c r="A154" s="239"/>
      <c r="B154" s="240"/>
      <c r="C154" s="240"/>
      <c r="D154" s="240"/>
      <c r="E154" s="240"/>
      <c r="F154" s="240"/>
      <c r="G154" s="240"/>
      <c r="H154" s="240"/>
      <c r="I154" s="240"/>
      <c r="J154" s="240"/>
      <c r="K154" s="240"/>
      <c r="L154" s="240"/>
      <c r="M154" s="240"/>
      <c r="N154" s="240"/>
      <c r="O154" s="240"/>
      <c r="P154" s="240"/>
      <c r="Q154" s="241"/>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c r="BI154" s="82"/>
      <c r="BJ154" s="82"/>
      <c r="BK154" s="82"/>
      <c r="BL154" s="82"/>
      <c r="BM154" s="82"/>
      <c r="BN154" s="82"/>
      <c r="BO154" s="82"/>
      <c r="BP154" s="82"/>
      <c r="BQ154" s="82"/>
      <c r="BR154" s="82"/>
      <c r="BS154" s="82"/>
      <c r="BT154" s="82"/>
      <c r="BU154" s="82"/>
      <c r="BV154" s="82"/>
      <c r="BW154" s="82"/>
      <c r="BX154" s="82"/>
      <c r="BY154" s="82"/>
      <c r="BZ154" s="82"/>
      <c r="CA154" s="82"/>
      <c r="CB154" s="82"/>
      <c r="CC154" s="82"/>
      <c r="CD154" s="82"/>
      <c r="CE154" s="82"/>
      <c r="CF154" s="82"/>
    </row>
    <row r="155" spans="1:84" s="61" customFormat="1">
      <c r="A155" s="239"/>
      <c r="B155" s="240"/>
      <c r="C155" s="240"/>
      <c r="D155" s="240"/>
      <c r="E155" s="240"/>
      <c r="F155" s="240"/>
      <c r="G155" s="240"/>
      <c r="H155" s="240"/>
      <c r="I155" s="240"/>
      <c r="J155" s="240"/>
      <c r="K155" s="240"/>
      <c r="L155" s="240"/>
      <c r="M155" s="240"/>
      <c r="N155" s="240"/>
      <c r="O155" s="240"/>
      <c r="P155" s="240"/>
      <c r="Q155" s="241"/>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2"/>
      <c r="BY155" s="82"/>
      <c r="BZ155" s="82"/>
      <c r="CA155" s="82"/>
      <c r="CB155" s="82"/>
      <c r="CC155" s="82"/>
      <c r="CD155" s="82"/>
      <c r="CE155" s="82"/>
      <c r="CF155" s="82"/>
    </row>
    <row r="156" spans="1:84" s="61" customFormat="1">
      <c r="A156" s="239"/>
      <c r="B156" s="240"/>
      <c r="C156" s="240"/>
      <c r="D156" s="240"/>
      <c r="E156" s="240"/>
      <c r="F156" s="240"/>
      <c r="G156" s="240"/>
      <c r="H156" s="240"/>
      <c r="I156" s="240"/>
      <c r="J156" s="240"/>
      <c r="K156" s="240"/>
      <c r="L156" s="240"/>
      <c r="M156" s="240"/>
      <c r="N156" s="240"/>
      <c r="O156" s="240"/>
      <c r="P156" s="240"/>
      <c r="Q156" s="241"/>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2"/>
      <c r="BY156" s="82"/>
      <c r="BZ156" s="82"/>
      <c r="CA156" s="82"/>
      <c r="CB156" s="82"/>
      <c r="CC156" s="82"/>
      <c r="CD156" s="82"/>
      <c r="CE156" s="82"/>
      <c r="CF156" s="82"/>
    </row>
    <row r="157" spans="1:84" s="61" customFormat="1">
      <c r="A157" s="239"/>
      <c r="B157" s="240"/>
      <c r="C157" s="240"/>
      <c r="D157" s="240"/>
      <c r="E157" s="240"/>
      <c r="F157" s="240"/>
      <c r="G157" s="240"/>
      <c r="H157" s="240"/>
      <c r="I157" s="240"/>
      <c r="J157" s="240"/>
      <c r="K157" s="240"/>
      <c r="L157" s="240"/>
      <c r="M157" s="240"/>
      <c r="N157" s="240"/>
      <c r="O157" s="240"/>
      <c r="P157" s="240"/>
      <c r="Q157" s="241"/>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c r="BT157" s="82"/>
      <c r="BU157" s="82"/>
      <c r="BV157" s="82"/>
      <c r="BW157" s="82"/>
      <c r="BX157" s="82"/>
      <c r="BY157" s="82"/>
      <c r="BZ157" s="82"/>
      <c r="CA157" s="82"/>
      <c r="CB157" s="82"/>
      <c r="CC157" s="82"/>
      <c r="CD157" s="82"/>
      <c r="CE157" s="82"/>
      <c r="CF157" s="82"/>
    </row>
    <row r="158" spans="1:84" s="61" customFormat="1">
      <c r="A158" s="239"/>
      <c r="B158" s="240"/>
      <c r="C158" s="240"/>
      <c r="D158" s="240"/>
      <c r="E158" s="240"/>
      <c r="F158" s="240"/>
      <c r="G158" s="240"/>
      <c r="H158" s="240"/>
      <c r="I158" s="240"/>
      <c r="J158" s="240"/>
      <c r="K158" s="240"/>
      <c r="L158" s="240"/>
      <c r="M158" s="240"/>
      <c r="N158" s="240"/>
      <c r="O158" s="240"/>
      <c r="P158" s="240"/>
      <c r="Q158" s="241"/>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c r="BI158" s="82"/>
      <c r="BJ158" s="82"/>
      <c r="BK158" s="82"/>
      <c r="BL158" s="82"/>
      <c r="BM158" s="82"/>
      <c r="BN158" s="82"/>
      <c r="BO158" s="82"/>
      <c r="BP158" s="82"/>
      <c r="BQ158" s="82"/>
      <c r="BR158" s="82"/>
      <c r="BS158" s="82"/>
      <c r="BT158" s="82"/>
      <c r="BU158" s="82"/>
      <c r="BV158" s="82"/>
      <c r="BW158" s="82"/>
      <c r="BX158" s="82"/>
      <c r="BY158" s="82"/>
      <c r="BZ158" s="82"/>
      <c r="CA158" s="82"/>
      <c r="CB158" s="82"/>
      <c r="CC158" s="82"/>
      <c r="CD158" s="82"/>
      <c r="CE158" s="82"/>
      <c r="CF158" s="82"/>
    </row>
    <row r="159" spans="1:84" s="61" customFormat="1">
      <c r="A159" s="239"/>
      <c r="B159" s="240"/>
      <c r="C159" s="240"/>
      <c r="D159" s="240"/>
      <c r="E159" s="240"/>
      <c r="F159" s="240"/>
      <c r="G159" s="240"/>
      <c r="H159" s="240"/>
      <c r="I159" s="240"/>
      <c r="J159" s="240"/>
      <c r="K159" s="240"/>
      <c r="L159" s="240"/>
      <c r="M159" s="240"/>
      <c r="N159" s="240"/>
      <c r="O159" s="240"/>
      <c r="P159" s="240"/>
      <c r="Q159" s="241"/>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2"/>
      <c r="BV159" s="82"/>
      <c r="BW159" s="82"/>
      <c r="BX159" s="82"/>
      <c r="BY159" s="82"/>
      <c r="BZ159" s="82"/>
      <c r="CA159" s="82"/>
      <c r="CB159" s="82"/>
      <c r="CC159" s="82"/>
      <c r="CD159" s="82"/>
      <c r="CE159" s="82"/>
      <c r="CF159" s="82"/>
    </row>
    <row r="160" spans="1:84" s="61" customFormat="1">
      <c r="A160" s="239"/>
      <c r="B160" s="240"/>
      <c r="C160" s="240"/>
      <c r="D160" s="240"/>
      <c r="E160" s="240"/>
      <c r="F160" s="240"/>
      <c r="G160" s="240"/>
      <c r="H160" s="240"/>
      <c r="I160" s="240"/>
      <c r="J160" s="240"/>
      <c r="K160" s="240"/>
      <c r="L160" s="240"/>
      <c r="M160" s="240"/>
      <c r="N160" s="240"/>
      <c r="O160" s="240"/>
      <c r="P160" s="240"/>
      <c r="Q160" s="241"/>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c r="BT160" s="82"/>
      <c r="BU160" s="82"/>
      <c r="BV160" s="82"/>
      <c r="BW160" s="82"/>
      <c r="BX160" s="82"/>
      <c r="BY160" s="82"/>
      <c r="BZ160" s="82"/>
      <c r="CA160" s="82"/>
      <c r="CB160" s="82"/>
      <c r="CC160" s="82"/>
      <c r="CD160" s="82"/>
      <c r="CE160" s="82"/>
      <c r="CF160" s="82"/>
    </row>
    <row r="161" spans="1:84" s="61" customFormat="1">
      <c r="A161" s="239"/>
      <c r="B161" s="240"/>
      <c r="C161" s="240"/>
      <c r="D161" s="240"/>
      <c r="E161" s="240"/>
      <c r="F161" s="240"/>
      <c r="G161" s="240"/>
      <c r="H161" s="240"/>
      <c r="I161" s="240"/>
      <c r="J161" s="240"/>
      <c r="K161" s="240"/>
      <c r="L161" s="240"/>
      <c r="M161" s="240"/>
      <c r="N161" s="240"/>
      <c r="O161" s="240"/>
      <c r="P161" s="240"/>
      <c r="Q161" s="241"/>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2"/>
      <c r="BY161" s="82"/>
      <c r="BZ161" s="82"/>
      <c r="CA161" s="82"/>
      <c r="CB161" s="82"/>
      <c r="CC161" s="82"/>
      <c r="CD161" s="82"/>
      <c r="CE161" s="82"/>
      <c r="CF161" s="82"/>
    </row>
    <row r="162" spans="1:84" s="61" customFormat="1">
      <c r="A162" s="239"/>
      <c r="B162" s="240"/>
      <c r="C162" s="240"/>
      <c r="D162" s="240"/>
      <c r="E162" s="240"/>
      <c r="F162" s="240"/>
      <c r="G162" s="240"/>
      <c r="H162" s="240"/>
      <c r="I162" s="240"/>
      <c r="J162" s="240"/>
      <c r="K162" s="240"/>
      <c r="L162" s="240"/>
      <c r="M162" s="240"/>
      <c r="N162" s="240"/>
      <c r="O162" s="240"/>
      <c r="P162" s="240"/>
      <c r="Q162" s="241"/>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c r="BI162" s="82"/>
      <c r="BJ162" s="82"/>
      <c r="BK162" s="82"/>
      <c r="BL162" s="82"/>
      <c r="BM162" s="82"/>
      <c r="BN162" s="82"/>
      <c r="BO162" s="82"/>
      <c r="BP162" s="82"/>
      <c r="BQ162" s="82"/>
      <c r="BR162" s="82"/>
      <c r="BS162" s="82"/>
      <c r="BT162" s="82"/>
      <c r="BU162" s="82"/>
      <c r="BV162" s="82"/>
      <c r="BW162" s="82"/>
      <c r="BX162" s="82"/>
      <c r="BY162" s="82"/>
      <c r="BZ162" s="82"/>
      <c r="CA162" s="82"/>
      <c r="CB162" s="82"/>
      <c r="CC162" s="82"/>
      <c r="CD162" s="82"/>
      <c r="CE162" s="82"/>
      <c r="CF162" s="82"/>
    </row>
    <row r="163" spans="1:84" s="61" customFormat="1">
      <c r="A163" s="239"/>
      <c r="B163" s="240"/>
      <c r="C163" s="240"/>
      <c r="D163" s="240"/>
      <c r="E163" s="240"/>
      <c r="F163" s="240"/>
      <c r="G163" s="240"/>
      <c r="H163" s="240"/>
      <c r="I163" s="240"/>
      <c r="J163" s="240"/>
      <c r="K163" s="240"/>
      <c r="L163" s="240"/>
      <c r="M163" s="240"/>
      <c r="N163" s="240"/>
      <c r="O163" s="240"/>
      <c r="P163" s="240"/>
      <c r="Q163" s="241"/>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c r="BT163" s="82"/>
      <c r="BU163" s="82"/>
      <c r="BV163" s="82"/>
      <c r="BW163" s="82"/>
      <c r="BX163" s="82"/>
      <c r="BY163" s="82"/>
      <c r="BZ163" s="82"/>
      <c r="CA163" s="82"/>
      <c r="CB163" s="82"/>
      <c r="CC163" s="82"/>
      <c r="CD163" s="82"/>
      <c r="CE163" s="82"/>
      <c r="CF163" s="82"/>
    </row>
    <row r="164" spans="1:84" s="61" customFormat="1">
      <c r="A164" s="239"/>
      <c r="B164" s="240"/>
      <c r="C164" s="240"/>
      <c r="D164" s="240"/>
      <c r="E164" s="240"/>
      <c r="F164" s="240"/>
      <c r="G164" s="240"/>
      <c r="H164" s="240"/>
      <c r="I164" s="240"/>
      <c r="J164" s="240"/>
      <c r="K164" s="240"/>
      <c r="L164" s="240"/>
      <c r="M164" s="240"/>
      <c r="N164" s="240"/>
      <c r="O164" s="240"/>
      <c r="P164" s="240"/>
      <c r="Q164" s="241"/>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82"/>
      <c r="BX164" s="82"/>
      <c r="BY164" s="82"/>
      <c r="BZ164" s="82"/>
      <c r="CA164" s="82"/>
      <c r="CB164" s="82"/>
      <c r="CC164" s="82"/>
      <c r="CD164" s="82"/>
      <c r="CE164" s="82"/>
      <c r="CF164" s="82"/>
    </row>
    <row r="165" spans="1:84" s="61" customFormat="1">
      <c r="A165" s="239"/>
      <c r="B165" s="240"/>
      <c r="C165" s="240"/>
      <c r="D165" s="240"/>
      <c r="E165" s="240"/>
      <c r="F165" s="240"/>
      <c r="G165" s="240"/>
      <c r="H165" s="240"/>
      <c r="I165" s="240"/>
      <c r="J165" s="240"/>
      <c r="K165" s="240"/>
      <c r="L165" s="240"/>
      <c r="M165" s="240"/>
      <c r="N165" s="240"/>
      <c r="O165" s="240"/>
      <c r="P165" s="240"/>
      <c r="Q165" s="241"/>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2"/>
      <c r="BY165" s="82"/>
      <c r="BZ165" s="82"/>
      <c r="CA165" s="82"/>
      <c r="CB165" s="82"/>
      <c r="CC165" s="82"/>
      <c r="CD165" s="82"/>
      <c r="CE165" s="82"/>
      <c r="CF165" s="82"/>
    </row>
    <row r="166" spans="1:84" s="61" customFormat="1">
      <c r="A166" s="239"/>
      <c r="B166" s="240"/>
      <c r="C166" s="240"/>
      <c r="D166" s="240"/>
      <c r="E166" s="240"/>
      <c r="F166" s="240"/>
      <c r="G166" s="240"/>
      <c r="H166" s="240"/>
      <c r="I166" s="240"/>
      <c r="J166" s="240"/>
      <c r="K166" s="240"/>
      <c r="L166" s="240"/>
      <c r="M166" s="240"/>
      <c r="N166" s="240"/>
      <c r="O166" s="240"/>
      <c r="P166" s="240"/>
      <c r="Q166" s="241"/>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82"/>
      <c r="BX166" s="82"/>
      <c r="BY166" s="82"/>
      <c r="BZ166" s="82"/>
      <c r="CA166" s="82"/>
      <c r="CB166" s="82"/>
      <c r="CC166" s="82"/>
      <c r="CD166" s="82"/>
      <c r="CE166" s="82"/>
      <c r="CF166" s="82"/>
    </row>
    <row r="167" spans="1:84" s="61" customFormat="1">
      <c r="A167" s="239"/>
      <c r="B167" s="240"/>
      <c r="C167" s="240"/>
      <c r="D167" s="240"/>
      <c r="E167" s="240"/>
      <c r="F167" s="240"/>
      <c r="G167" s="240"/>
      <c r="H167" s="240"/>
      <c r="I167" s="240"/>
      <c r="J167" s="240"/>
      <c r="K167" s="240"/>
      <c r="L167" s="240"/>
      <c r="M167" s="240"/>
      <c r="N167" s="240"/>
      <c r="O167" s="240"/>
      <c r="P167" s="240"/>
      <c r="Q167" s="241"/>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82"/>
      <c r="BX167" s="82"/>
      <c r="BY167" s="82"/>
      <c r="BZ167" s="82"/>
      <c r="CA167" s="82"/>
      <c r="CB167" s="82"/>
      <c r="CC167" s="82"/>
      <c r="CD167" s="82"/>
      <c r="CE167" s="82"/>
      <c r="CF167" s="82"/>
    </row>
    <row r="168" spans="1:84" s="61" customFormat="1">
      <c r="A168" s="239"/>
      <c r="B168" s="240"/>
      <c r="C168" s="240"/>
      <c r="D168" s="240"/>
      <c r="E168" s="240"/>
      <c r="F168" s="240"/>
      <c r="G168" s="240"/>
      <c r="H168" s="240"/>
      <c r="I168" s="240"/>
      <c r="J168" s="240"/>
      <c r="K168" s="240"/>
      <c r="L168" s="240"/>
      <c r="M168" s="240"/>
      <c r="N168" s="240"/>
      <c r="O168" s="240"/>
      <c r="P168" s="240"/>
      <c r="Q168" s="241"/>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c r="BI168" s="82"/>
      <c r="BJ168" s="82"/>
      <c r="BK168" s="82"/>
      <c r="BL168" s="82"/>
      <c r="BM168" s="82"/>
      <c r="BN168" s="82"/>
      <c r="BO168" s="82"/>
      <c r="BP168" s="82"/>
      <c r="BQ168" s="82"/>
      <c r="BR168" s="82"/>
      <c r="BS168" s="82"/>
      <c r="BT168" s="82"/>
      <c r="BU168" s="82"/>
      <c r="BV168" s="82"/>
      <c r="BW168" s="82"/>
      <c r="BX168" s="82"/>
      <c r="BY168" s="82"/>
      <c r="BZ168" s="82"/>
      <c r="CA168" s="82"/>
      <c r="CB168" s="82"/>
      <c r="CC168" s="82"/>
      <c r="CD168" s="82"/>
      <c r="CE168" s="82"/>
      <c r="CF168" s="82"/>
    </row>
    <row r="169" spans="1:84" s="61" customFormat="1">
      <c r="A169" s="239"/>
      <c r="B169" s="240"/>
      <c r="C169" s="240"/>
      <c r="D169" s="240"/>
      <c r="E169" s="240"/>
      <c r="F169" s="240"/>
      <c r="G169" s="240"/>
      <c r="H169" s="240"/>
      <c r="I169" s="240"/>
      <c r="J169" s="240"/>
      <c r="K169" s="240"/>
      <c r="L169" s="240"/>
      <c r="M169" s="240"/>
      <c r="N169" s="240"/>
      <c r="O169" s="240"/>
      <c r="P169" s="240"/>
      <c r="Q169" s="241"/>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82"/>
      <c r="BS169" s="82"/>
      <c r="BT169" s="82"/>
      <c r="BU169" s="82"/>
      <c r="BV169" s="82"/>
      <c r="BW169" s="82"/>
      <c r="BX169" s="82"/>
      <c r="BY169" s="82"/>
      <c r="BZ169" s="82"/>
      <c r="CA169" s="82"/>
      <c r="CB169" s="82"/>
      <c r="CC169" s="82"/>
      <c r="CD169" s="82"/>
      <c r="CE169" s="82"/>
      <c r="CF169" s="82"/>
    </row>
    <row r="170" spans="1:84" s="61" customFormat="1">
      <c r="A170" s="239"/>
      <c r="B170" s="240"/>
      <c r="C170" s="240"/>
      <c r="D170" s="240"/>
      <c r="E170" s="240"/>
      <c r="F170" s="240"/>
      <c r="G170" s="240"/>
      <c r="H170" s="240"/>
      <c r="I170" s="240"/>
      <c r="J170" s="240"/>
      <c r="K170" s="240"/>
      <c r="L170" s="240"/>
      <c r="M170" s="240"/>
      <c r="N170" s="240"/>
      <c r="O170" s="240"/>
      <c r="P170" s="240"/>
      <c r="Q170" s="241"/>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82"/>
      <c r="BT170" s="82"/>
      <c r="BU170" s="82"/>
      <c r="BV170" s="82"/>
      <c r="BW170" s="82"/>
      <c r="BX170" s="82"/>
      <c r="BY170" s="82"/>
      <c r="BZ170" s="82"/>
      <c r="CA170" s="82"/>
      <c r="CB170" s="82"/>
      <c r="CC170" s="82"/>
      <c r="CD170" s="82"/>
      <c r="CE170" s="82"/>
      <c r="CF170" s="82"/>
    </row>
    <row r="171" spans="1:84" s="61" customFormat="1">
      <c r="A171" s="239"/>
      <c r="B171" s="240"/>
      <c r="C171" s="240"/>
      <c r="D171" s="240"/>
      <c r="E171" s="240"/>
      <c r="F171" s="240"/>
      <c r="G171" s="240"/>
      <c r="H171" s="240"/>
      <c r="I171" s="240"/>
      <c r="J171" s="240"/>
      <c r="K171" s="240"/>
      <c r="L171" s="240"/>
      <c r="M171" s="240"/>
      <c r="N171" s="240"/>
      <c r="O171" s="240"/>
      <c r="P171" s="240"/>
      <c r="Q171" s="241"/>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c r="BI171" s="82"/>
      <c r="BJ171" s="82"/>
      <c r="BK171" s="82"/>
      <c r="BL171" s="82"/>
      <c r="BM171" s="82"/>
      <c r="BN171" s="82"/>
      <c r="BO171" s="82"/>
      <c r="BP171" s="82"/>
      <c r="BQ171" s="82"/>
      <c r="BR171" s="82"/>
      <c r="BS171" s="82"/>
      <c r="BT171" s="82"/>
      <c r="BU171" s="82"/>
      <c r="BV171" s="82"/>
      <c r="BW171" s="82"/>
      <c r="BX171" s="82"/>
      <c r="BY171" s="82"/>
      <c r="BZ171" s="82"/>
      <c r="CA171" s="82"/>
      <c r="CB171" s="82"/>
      <c r="CC171" s="82"/>
      <c r="CD171" s="82"/>
      <c r="CE171" s="82"/>
      <c r="CF171" s="82"/>
    </row>
    <row r="172" spans="1:84" s="61" customFormat="1">
      <c r="A172" s="239"/>
      <c r="B172" s="240"/>
      <c r="C172" s="240"/>
      <c r="D172" s="240"/>
      <c r="E172" s="240"/>
      <c r="F172" s="240"/>
      <c r="G172" s="240"/>
      <c r="H172" s="240"/>
      <c r="I172" s="240"/>
      <c r="J172" s="240"/>
      <c r="K172" s="240"/>
      <c r="L172" s="240"/>
      <c r="M172" s="240"/>
      <c r="N172" s="240"/>
      <c r="O172" s="240"/>
      <c r="P172" s="240"/>
      <c r="Q172" s="241"/>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c r="BI172" s="82"/>
      <c r="BJ172" s="82"/>
      <c r="BK172" s="82"/>
      <c r="BL172" s="82"/>
      <c r="BM172" s="82"/>
      <c r="BN172" s="82"/>
      <c r="BO172" s="82"/>
      <c r="BP172" s="82"/>
      <c r="BQ172" s="82"/>
      <c r="BR172" s="82"/>
      <c r="BS172" s="82"/>
      <c r="BT172" s="82"/>
      <c r="BU172" s="82"/>
      <c r="BV172" s="82"/>
      <c r="BW172" s="82"/>
      <c r="BX172" s="82"/>
      <c r="BY172" s="82"/>
      <c r="BZ172" s="82"/>
      <c r="CA172" s="82"/>
      <c r="CB172" s="82"/>
      <c r="CC172" s="82"/>
      <c r="CD172" s="82"/>
      <c r="CE172" s="82"/>
      <c r="CF172" s="82"/>
    </row>
    <row r="173" spans="1:84" s="61" customFormat="1">
      <c r="A173" s="239"/>
      <c r="B173" s="240"/>
      <c r="C173" s="240"/>
      <c r="D173" s="240"/>
      <c r="E173" s="240"/>
      <c r="F173" s="240"/>
      <c r="G173" s="240"/>
      <c r="H173" s="240"/>
      <c r="I173" s="240"/>
      <c r="J173" s="240"/>
      <c r="K173" s="240"/>
      <c r="L173" s="240"/>
      <c r="M173" s="240"/>
      <c r="N173" s="240"/>
      <c r="O173" s="240"/>
      <c r="P173" s="240"/>
      <c r="Q173" s="241"/>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c r="BI173" s="82"/>
      <c r="BJ173" s="82"/>
      <c r="BK173" s="82"/>
      <c r="BL173" s="82"/>
      <c r="BM173" s="82"/>
      <c r="BN173" s="82"/>
      <c r="BO173" s="82"/>
      <c r="BP173" s="82"/>
      <c r="BQ173" s="82"/>
      <c r="BR173" s="82"/>
      <c r="BS173" s="82"/>
      <c r="BT173" s="82"/>
      <c r="BU173" s="82"/>
      <c r="BV173" s="82"/>
      <c r="BW173" s="82"/>
      <c r="BX173" s="82"/>
      <c r="BY173" s="82"/>
      <c r="BZ173" s="82"/>
      <c r="CA173" s="82"/>
      <c r="CB173" s="82"/>
      <c r="CC173" s="82"/>
      <c r="CD173" s="82"/>
      <c r="CE173" s="82"/>
      <c r="CF173" s="82"/>
    </row>
    <row r="174" spans="1:84" s="61" customFormat="1">
      <c r="A174" s="239"/>
      <c r="B174" s="240"/>
      <c r="C174" s="240"/>
      <c r="D174" s="240"/>
      <c r="E174" s="240"/>
      <c r="F174" s="240"/>
      <c r="G174" s="240"/>
      <c r="H174" s="240"/>
      <c r="I174" s="240"/>
      <c r="J174" s="240"/>
      <c r="K174" s="240"/>
      <c r="L174" s="240"/>
      <c r="M174" s="240"/>
      <c r="N174" s="240"/>
      <c r="O174" s="240"/>
      <c r="P174" s="240"/>
      <c r="Q174" s="241"/>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c r="BI174" s="82"/>
      <c r="BJ174" s="82"/>
      <c r="BK174" s="82"/>
      <c r="BL174" s="82"/>
      <c r="BM174" s="82"/>
      <c r="BN174" s="82"/>
      <c r="BO174" s="82"/>
      <c r="BP174" s="82"/>
      <c r="BQ174" s="82"/>
      <c r="BR174" s="82"/>
      <c r="BS174" s="82"/>
      <c r="BT174" s="82"/>
      <c r="BU174" s="82"/>
      <c r="BV174" s="82"/>
      <c r="BW174" s="82"/>
      <c r="BX174" s="82"/>
      <c r="BY174" s="82"/>
      <c r="BZ174" s="82"/>
      <c r="CA174" s="82"/>
      <c r="CB174" s="82"/>
      <c r="CC174" s="82"/>
      <c r="CD174" s="82"/>
      <c r="CE174" s="82"/>
      <c r="CF174" s="82"/>
    </row>
    <row r="175" spans="1:84" s="61" customFormat="1">
      <c r="A175" s="239"/>
      <c r="B175" s="240"/>
      <c r="C175" s="240"/>
      <c r="D175" s="240"/>
      <c r="E175" s="240"/>
      <c r="F175" s="240"/>
      <c r="G175" s="240"/>
      <c r="H175" s="240"/>
      <c r="I175" s="240"/>
      <c r="J175" s="240"/>
      <c r="K175" s="240"/>
      <c r="L175" s="240"/>
      <c r="M175" s="240"/>
      <c r="N175" s="240"/>
      <c r="O175" s="240"/>
      <c r="P175" s="240"/>
      <c r="Q175" s="241"/>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c r="BI175" s="82"/>
      <c r="BJ175" s="82"/>
      <c r="BK175" s="82"/>
      <c r="BL175" s="82"/>
      <c r="BM175" s="82"/>
      <c r="BN175" s="82"/>
      <c r="BO175" s="82"/>
      <c r="BP175" s="82"/>
      <c r="BQ175" s="82"/>
      <c r="BR175" s="82"/>
      <c r="BS175" s="82"/>
      <c r="BT175" s="82"/>
      <c r="BU175" s="82"/>
      <c r="BV175" s="82"/>
      <c r="BW175" s="82"/>
      <c r="BX175" s="82"/>
      <c r="BY175" s="82"/>
      <c r="BZ175" s="82"/>
      <c r="CA175" s="82"/>
      <c r="CB175" s="82"/>
      <c r="CC175" s="82"/>
      <c r="CD175" s="82"/>
      <c r="CE175" s="82"/>
      <c r="CF175" s="82"/>
    </row>
    <row r="176" spans="1:84" s="61" customFormat="1">
      <c r="A176" s="239"/>
      <c r="B176" s="240"/>
      <c r="C176" s="240"/>
      <c r="D176" s="240"/>
      <c r="E176" s="240"/>
      <c r="F176" s="240"/>
      <c r="G176" s="240"/>
      <c r="H176" s="240"/>
      <c r="I176" s="240"/>
      <c r="J176" s="240"/>
      <c r="K176" s="240"/>
      <c r="L176" s="240"/>
      <c r="M176" s="240"/>
      <c r="N176" s="240"/>
      <c r="O176" s="240"/>
      <c r="P176" s="240"/>
      <c r="Q176" s="241"/>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c r="BI176" s="82"/>
      <c r="BJ176" s="82"/>
      <c r="BK176" s="82"/>
      <c r="BL176" s="82"/>
      <c r="BM176" s="82"/>
      <c r="BN176" s="82"/>
      <c r="BO176" s="82"/>
      <c r="BP176" s="82"/>
      <c r="BQ176" s="82"/>
      <c r="BR176" s="82"/>
      <c r="BS176" s="82"/>
      <c r="BT176" s="82"/>
      <c r="BU176" s="82"/>
      <c r="BV176" s="82"/>
      <c r="BW176" s="82"/>
      <c r="BX176" s="82"/>
      <c r="BY176" s="82"/>
      <c r="BZ176" s="82"/>
      <c r="CA176" s="82"/>
      <c r="CB176" s="82"/>
      <c r="CC176" s="82"/>
      <c r="CD176" s="82"/>
      <c r="CE176" s="82"/>
      <c r="CF176" s="82"/>
    </row>
    <row r="177" spans="1:84" s="61" customFormat="1">
      <c r="A177" s="239"/>
      <c r="B177" s="240"/>
      <c r="C177" s="240"/>
      <c r="D177" s="240"/>
      <c r="E177" s="240"/>
      <c r="F177" s="240"/>
      <c r="G177" s="240"/>
      <c r="H177" s="240"/>
      <c r="I177" s="240"/>
      <c r="J177" s="240"/>
      <c r="K177" s="240"/>
      <c r="L177" s="240"/>
      <c r="M177" s="240"/>
      <c r="N177" s="240"/>
      <c r="O177" s="240"/>
      <c r="P177" s="240"/>
      <c r="Q177" s="241"/>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c r="BI177" s="82"/>
      <c r="BJ177" s="82"/>
      <c r="BK177" s="82"/>
      <c r="BL177" s="82"/>
      <c r="BM177" s="82"/>
      <c r="BN177" s="82"/>
      <c r="BO177" s="82"/>
      <c r="BP177" s="82"/>
      <c r="BQ177" s="82"/>
      <c r="BR177" s="82"/>
      <c r="BS177" s="82"/>
      <c r="BT177" s="82"/>
      <c r="BU177" s="82"/>
      <c r="BV177" s="82"/>
      <c r="BW177" s="82"/>
      <c r="BX177" s="82"/>
      <c r="BY177" s="82"/>
      <c r="BZ177" s="82"/>
      <c r="CA177" s="82"/>
      <c r="CB177" s="82"/>
      <c r="CC177" s="82"/>
      <c r="CD177" s="82"/>
      <c r="CE177" s="82"/>
      <c r="CF177" s="82"/>
    </row>
    <row r="178" spans="1:84" s="61" customFormat="1">
      <c r="A178" s="239"/>
      <c r="B178" s="240"/>
      <c r="C178" s="240"/>
      <c r="D178" s="240"/>
      <c r="E178" s="240"/>
      <c r="F178" s="240"/>
      <c r="G178" s="240"/>
      <c r="H178" s="240"/>
      <c r="I178" s="240"/>
      <c r="J178" s="240"/>
      <c r="K178" s="240"/>
      <c r="L178" s="240"/>
      <c r="M178" s="240"/>
      <c r="N178" s="240"/>
      <c r="O178" s="240"/>
      <c r="P178" s="240"/>
      <c r="Q178" s="241"/>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c r="BI178" s="82"/>
      <c r="BJ178" s="82"/>
      <c r="BK178" s="82"/>
      <c r="BL178" s="82"/>
      <c r="BM178" s="82"/>
      <c r="BN178" s="82"/>
      <c r="BO178" s="82"/>
      <c r="BP178" s="82"/>
      <c r="BQ178" s="82"/>
      <c r="BR178" s="82"/>
      <c r="BS178" s="82"/>
      <c r="BT178" s="82"/>
      <c r="BU178" s="82"/>
      <c r="BV178" s="82"/>
      <c r="BW178" s="82"/>
      <c r="BX178" s="82"/>
      <c r="BY178" s="82"/>
      <c r="BZ178" s="82"/>
      <c r="CA178" s="82"/>
      <c r="CB178" s="82"/>
      <c r="CC178" s="82"/>
      <c r="CD178" s="82"/>
      <c r="CE178" s="82"/>
      <c r="CF178" s="82"/>
    </row>
    <row r="179" spans="1:84" s="61" customFormat="1">
      <c r="A179" s="239"/>
      <c r="B179" s="240"/>
      <c r="C179" s="240"/>
      <c r="D179" s="240"/>
      <c r="E179" s="240"/>
      <c r="F179" s="240"/>
      <c r="G179" s="240"/>
      <c r="H179" s="240"/>
      <c r="I179" s="240"/>
      <c r="J179" s="240"/>
      <c r="K179" s="240"/>
      <c r="L179" s="240"/>
      <c r="M179" s="240"/>
      <c r="N179" s="240"/>
      <c r="O179" s="240"/>
      <c r="P179" s="240"/>
      <c r="Q179" s="241"/>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c r="BI179" s="82"/>
      <c r="BJ179" s="82"/>
      <c r="BK179" s="82"/>
      <c r="BL179" s="82"/>
      <c r="BM179" s="82"/>
      <c r="BN179" s="82"/>
      <c r="BO179" s="82"/>
      <c r="BP179" s="82"/>
      <c r="BQ179" s="82"/>
      <c r="BR179" s="82"/>
      <c r="BS179" s="82"/>
      <c r="BT179" s="82"/>
      <c r="BU179" s="82"/>
      <c r="BV179" s="82"/>
      <c r="BW179" s="82"/>
      <c r="BX179" s="82"/>
      <c r="BY179" s="82"/>
      <c r="BZ179" s="82"/>
      <c r="CA179" s="82"/>
      <c r="CB179" s="82"/>
      <c r="CC179" s="82"/>
      <c r="CD179" s="82"/>
      <c r="CE179" s="82"/>
      <c r="CF179" s="82"/>
    </row>
    <row r="180" spans="1:84" s="61" customFormat="1">
      <c r="A180" s="239"/>
      <c r="B180" s="240"/>
      <c r="C180" s="240"/>
      <c r="D180" s="240"/>
      <c r="E180" s="240"/>
      <c r="F180" s="240"/>
      <c r="G180" s="240"/>
      <c r="H180" s="240"/>
      <c r="I180" s="240"/>
      <c r="J180" s="240"/>
      <c r="K180" s="240"/>
      <c r="L180" s="240"/>
      <c r="M180" s="240"/>
      <c r="N180" s="240"/>
      <c r="O180" s="240"/>
      <c r="P180" s="240"/>
      <c r="Q180" s="241"/>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c r="BI180" s="82"/>
      <c r="BJ180" s="82"/>
      <c r="BK180" s="82"/>
      <c r="BL180" s="82"/>
      <c r="BM180" s="82"/>
      <c r="BN180" s="82"/>
      <c r="BO180" s="82"/>
      <c r="BP180" s="82"/>
      <c r="BQ180" s="82"/>
      <c r="BR180" s="82"/>
      <c r="BS180" s="82"/>
      <c r="BT180" s="82"/>
      <c r="BU180" s="82"/>
      <c r="BV180" s="82"/>
      <c r="BW180" s="82"/>
      <c r="BX180" s="82"/>
      <c r="BY180" s="82"/>
      <c r="BZ180" s="82"/>
      <c r="CA180" s="82"/>
      <c r="CB180" s="82"/>
      <c r="CC180" s="82"/>
      <c r="CD180" s="82"/>
      <c r="CE180" s="82"/>
      <c r="CF180" s="82"/>
    </row>
    <row r="181" spans="1:84" s="36" customFormat="1">
      <c r="A181" s="239"/>
      <c r="B181" s="240"/>
      <c r="C181" s="240"/>
      <c r="D181" s="240"/>
      <c r="E181" s="240"/>
      <c r="F181" s="240"/>
      <c r="G181" s="240"/>
      <c r="H181" s="240"/>
      <c r="I181" s="240"/>
      <c r="J181" s="240"/>
      <c r="K181" s="240"/>
      <c r="L181" s="240"/>
      <c r="M181" s="240"/>
      <c r="N181" s="240"/>
      <c r="O181" s="240"/>
      <c r="P181" s="240"/>
      <c r="Q181" s="241"/>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c r="BI181" s="83"/>
      <c r="BJ181" s="83"/>
      <c r="BK181" s="83"/>
      <c r="BL181" s="83"/>
      <c r="BM181" s="83"/>
      <c r="BN181" s="83"/>
      <c r="BO181" s="83"/>
      <c r="BP181" s="83"/>
      <c r="BQ181" s="83"/>
      <c r="BR181" s="83"/>
      <c r="BS181" s="83"/>
      <c r="BT181" s="83"/>
      <c r="BU181" s="83"/>
      <c r="BV181" s="83"/>
      <c r="BW181" s="83"/>
      <c r="BX181" s="83"/>
      <c r="BY181" s="83"/>
      <c r="BZ181" s="83"/>
      <c r="CA181" s="83"/>
      <c r="CB181" s="83"/>
      <c r="CC181" s="83"/>
      <c r="CD181" s="83"/>
      <c r="CE181" s="83"/>
      <c r="CF181" s="83"/>
    </row>
    <row r="182" spans="1:84">
      <c r="A182" s="239"/>
      <c r="B182" s="240"/>
      <c r="C182" s="240"/>
      <c r="D182" s="240"/>
      <c r="E182" s="240"/>
      <c r="F182" s="240"/>
      <c r="G182" s="240"/>
      <c r="H182" s="240"/>
      <c r="I182" s="240"/>
      <c r="J182" s="240"/>
      <c r="K182" s="240"/>
      <c r="L182" s="240"/>
      <c r="M182" s="240"/>
      <c r="N182" s="240"/>
      <c r="O182" s="240"/>
      <c r="P182" s="240"/>
      <c r="Q182" s="241"/>
    </row>
    <row r="183" spans="1:84">
      <c r="A183" s="239"/>
      <c r="B183" s="240"/>
      <c r="C183" s="240"/>
      <c r="D183" s="240"/>
      <c r="E183" s="240"/>
      <c r="F183" s="240"/>
      <c r="G183" s="240"/>
      <c r="H183" s="240"/>
      <c r="I183" s="240"/>
      <c r="J183" s="240"/>
      <c r="K183" s="240"/>
      <c r="L183" s="240"/>
      <c r="M183" s="240"/>
      <c r="N183" s="240"/>
      <c r="O183" s="240"/>
      <c r="P183" s="240"/>
      <c r="Q183" s="241"/>
    </row>
    <row r="184" spans="1:84" s="61" customFormat="1" ht="307.5" customHeight="1">
      <c r="A184" s="239"/>
      <c r="B184" s="240"/>
      <c r="C184" s="240"/>
      <c r="D184" s="240"/>
      <c r="E184" s="240"/>
      <c r="F184" s="240"/>
      <c r="G184" s="240"/>
      <c r="H184" s="240"/>
      <c r="I184" s="240"/>
      <c r="J184" s="240"/>
      <c r="K184" s="240"/>
      <c r="L184" s="240"/>
      <c r="M184" s="240"/>
      <c r="N184" s="240"/>
      <c r="O184" s="240"/>
      <c r="P184" s="240"/>
      <c r="Q184" s="241"/>
      <c r="R184" s="82"/>
      <c r="S184" s="82"/>
      <c r="T184" s="82"/>
      <c r="U184" s="82"/>
      <c r="V184" s="82"/>
      <c r="W184" s="82"/>
      <c r="X184" s="82"/>
      <c r="Y184" s="82"/>
      <c r="Z184" s="82"/>
      <c r="AA184" s="82"/>
      <c r="AB184" s="82"/>
      <c r="AC184" s="82"/>
      <c r="AD184" s="82"/>
      <c r="AE184" s="82"/>
      <c r="AF184" s="62" t="s">
        <v>113</v>
      </c>
      <c r="AG184" s="62" t="s">
        <v>114</v>
      </c>
      <c r="AH184" s="62" t="s">
        <v>112</v>
      </c>
      <c r="AI184" s="62" t="s">
        <v>119</v>
      </c>
      <c r="AJ184" s="82"/>
      <c r="AK184" s="6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2"/>
      <c r="BY184" s="82"/>
      <c r="BZ184" s="82"/>
      <c r="CA184" s="82"/>
      <c r="CB184" s="82"/>
      <c r="CC184" s="82"/>
      <c r="CD184" s="82"/>
      <c r="CE184" s="82"/>
      <c r="CF184" s="82"/>
    </row>
    <row r="185" spans="1:84" s="61" customFormat="1" ht="57" hidden="1" customHeight="1">
      <c r="A185" s="239"/>
      <c r="B185" s="240"/>
      <c r="C185" s="240"/>
      <c r="D185" s="240"/>
      <c r="E185" s="240"/>
      <c r="F185" s="240"/>
      <c r="G185" s="240"/>
      <c r="H185" s="240"/>
      <c r="I185" s="240"/>
      <c r="J185" s="240"/>
      <c r="K185" s="240"/>
      <c r="L185" s="240"/>
      <c r="M185" s="240"/>
      <c r="N185" s="240"/>
      <c r="O185" s="240"/>
      <c r="P185" s="240"/>
      <c r="Q185" s="241"/>
      <c r="R185" s="82"/>
      <c r="S185" s="82"/>
      <c r="T185" s="82"/>
      <c r="U185" s="82"/>
      <c r="V185" s="82"/>
      <c r="W185" s="82"/>
      <c r="X185" s="82"/>
      <c r="Y185" s="82"/>
      <c r="Z185" s="82"/>
      <c r="AA185" s="82"/>
      <c r="AB185" s="82"/>
      <c r="AC185" s="82"/>
      <c r="AD185" s="82"/>
      <c r="AE185" s="82"/>
      <c r="AF185" s="62" t="s">
        <v>115</v>
      </c>
      <c r="AG185" s="62" t="s">
        <v>116</v>
      </c>
      <c r="AH185" s="62" t="s">
        <v>118</v>
      </c>
      <c r="AI185" s="62" t="s">
        <v>117</v>
      </c>
      <c r="AJ185" s="6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c r="BI185" s="82"/>
      <c r="BJ185" s="82"/>
      <c r="BK185" s="82"/>
      <c r="BL185" s="82"/>
      <c r="BM185" s="82"/>
      <c r="BN185" s="82"/>
      <c r="BO185" s="82"/>
      <c r="BP185" s="82"/>
      <c r="BQ185" s="82"/>
      <c r="BR185" s="82"/>
      <c r="BS185" s="82"/>
      <c r="BT185" s="82"/>
      <c r="BU185" s="82"/>
      <c r="BV185" s="82"/>
      <c r="BW185" s="82"/>
      <c r="BX185" s="82"/>
      <c r="BY185" s="82"/>
      <c r="BZ185" s="82"/>
      <c r="CA185" s="82"/>
      <c r="CB185" s="82"/>
      <c r="CC185" s="82"/>
      <c r="CD185" s="82"/>
      <c r="CE185" s="82"/>
      <c r="CF185" s="82"/>
    </row>
    <row r="186" spans="1:84" s="61" customFormat="1" ht="57" hidden="1" customHeight="1">
      <c r="A186" s="239"/>
      <c r="B186" s="240"/>
      <c r="C186" s="240"/>
      <c r="D186" s="240"/>
      <c r="E186" s="240"/>
      <c r="F186" s="240"/>
      <c r="G186" s="240"/>
      <c r="H186" s="240"/>
      <c r="I186" s="240"/>
      <c r="J186" s="240"/>
      <c r="K186" s="240"/>
      <c r="L186" s="240"/>
      <c r="M186" s="240"/>
      <c r="N186" s="240"/>
      <c r="O186" s="240"/>
      <c r="P186" s="240"/>
      <c r="Q186" s="241"/>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c r="BI186" s="82"/>
      <c r="BJ186" s="82"/>
      <c r="BK186" s="82"/>
      <c r="BL186" s="82"/>
      <c r="BM186" s="82"/>
      <c r="BN186" s="82"/>
      <c r="BO186" s="82"/>
      <c r="BP186" s="82"/>
      <c r="BQ186" s="82"/>
      <c r="BR186" s="82"/>
      <c r="BS186" s="82"/>
      <c r="BT186" s="82"/>
      <c r="BU186" s="82"/>
      <c r="BV186" s="82"/>
      <c r="BW186" s="82"/>
      <c r="BX186" s="82"/>
      <c r="BY186" s="82"/>
      <c r="BZ186" s="82"/>
      <c r="CA186" s="82"/>
      <c r="CB186" s="82"/>
      <c r="CC186" s="82"/>
      <c r="CD186" s="82"/>
      <c r="CE186" s="82"/>
      <c r="CF186" s="82"/>
    </row>
    <row r="187" spans="1:84" hidden="1">
      <c r="A187" s="239"/>
      <c r="B187" s="240"/>
      <c r="C187" s="240"/>
      <c r="D187" s="240"/>
      <c r="E187" s="240"/>
      <c r="F187" s="240"/>
      <c r="G187" s="240"/>
      <c r="H187" s="240"/>
      <c r="I187" s="240"/>
      <c r="J187" s="240"/>
      <c r="K187" s="240"/>
      <c r="L187" s="240"/>
      <c r="M187" s="240"/>
      <c r="N187" s="240"/>
      <c r="O187" s="240"/>
      <c r="P187" s="240"/>
      <c r="Q187" s="241"/>
    </row>
    <row r="188" spans="1:84" s="61" customFormat="1" ht="57" hidden="1" customHeight="1" thickBot="1">
      <c r="A188" s="242"/>
      <c r="B188" s="243"/>
      <c r="C188" s="243"/>
      <c r="D188" s="243"/>
      <c r="E188" s="243"/>
      <c r="F188" s="243"/>
      <c r="G188" s="243"/>
      <c r="H188" s="243"/>
      <c r="I188" s="243"/>
      <c r="J188" s="243"/>
      <c r="K188" s="243"/>
      <c r="L188" s="243"/>
      <c r="M188" s="243"/>
      <c r="N188" s="243"/>
      <c r="O188" s="243"/>
      <c r="P188" s="243"/>
      <c r="Q188" s="244"/>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c r="BI188" s="82"/>
      <c r="BJ188" s="82"/>
      <c r="BK188" s="82"/>
      <c r="BL188" s="82"/>
      <c r="BM188" s="82"/>
      <c r="BN188" s="82"/>
      <c r="BO188" s="82"/>
      <c r="BP188" s="82"/>
      <c r="BQ188" s="82"/>
      <c r="BR188" s="82"/>
      <c r="BS188" s="82"/>
      <c r="BT188" s="82"/>
      <c r="BU188" s="82"/>
      <c r="BV188" s="82"/>
      <c r="BW188" s="82"/>
      <c r="BX188" s="82"/>
      <c r="BY188" s="82"/>
      <c r="BZ188" s="82"/>
      <c r="CA188" s="82"/>
      <c r="CB188" s="82"/>
      <c r="CC188" s="82"/>
      <c r="CD188" s="82"/>
      <c r="CE188" s="82"/>
      <c r="CF188" s="82"/>
    </row>
    <row r="189" spans="1:84" s="61" customFormat="1" ht="14.25" customHeight="1" thickBot="1">
      <c r="A189" s="58"/>
      <c r="B189" s="58"/>
      <c r="C189" s="58"/>
      <c r="D189" s="58"/>
      <c r="E189" s="58"/>
      <c r="F189" s="58"/>
      <c r="G189" s="58"/>
      <c r="H189" s="58"/>
      <c r="I189" s="58"/>
      <c r="J189" s="58"/>
      <c r="K189" s="58"/>
      <c r="L189" s="58"/>
      <c r="M189" s="58"/>
      <c r="N189" s="58"/>
      <c r="O189" s="58"/>
      <c r="P189" s="58"/>
      <c r="Q189" s="58"/>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c r="BI189" s="82"/>
      <c r="BJ189" s="82"/>
      <c r="BK189" s="82"/>
      <c r="BL189" s="82"/>
      <c r="BM189" s="82"/>
      <c r="BN189" s="82"/>
      <c r="BO189" s="82"/>
      <c r="BP189" s="82"/>
      <c r="BQ189" s="82"/>
      <c r="BR189" s="82"/>
      <c r="BS189" s="82"/>
      <c r="BT189" s="82"/>
      <c r="BU189" s="82"/>
      <c r="BV189" s="82"/>
      <c r="BW189" s="82"/>
      <c r="BX189" s="82"/>
      <c r="BY189" s="82"/>
      <c r="BZ189" s="82"/>
      <c r="CA189" s="82"/>
      <c r="CB189" s="82"/>
      <c r="CC189" s="82"/>
      <c r="CD189" s="82"/>
      <c r="CE189" s="82"/>
      <c r="CF189" s="82"/>
    </row>
    <row r="190" spans="1:84" s="61" customFormat="1" ht="14.25" customHeight="1">
      <c r="A190" s="279" t="s">
        <v>91</v>
      </c>
      <c r="B190" s="280"/>
      <c r="C190" s="280"/>
      <c r="D190" s="280"/>
      <c r="E190" s="280"/>
      <c r="F190" s="280"/>
      <c r="G190" s="280"/>
      <c r="H190" s="280"/>
      <c r="I190" s="280"/>
      <c r="J190" s="280"/>
      <c r="K190" s="280"/>
      <c r="L190" s="280"/>
      <c r="M190" s="280"/>
      <c r="N190" s="280"/>
      <c r="O190" s="280"/>
      <c r="P190" s="280"/>
      <c r="Q190" s="281"/>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c r="BI190" s="82"/>
      <c r="BJ190" s="82"/>
      <c r="BK190" s="82"/>
      <c r="BL190" s="82"/>
      <c r="BM190" s="82"/>
      <c r="BN190" s="82"/>
      <c r="BO190" s="82"/>
      <c r="BP190" s="82"/>
      <c r="BQ190" s="82"/>
      <c r="BR190" s="82"/>
      <c r="BS190" s="82"/>
      <c r="BT190" s="82"/>
      <c r="BU190" s="82"/>
      <c r="BV190" s="82"/>
      <c r="BW190" s="82"/>
      <c r="BX190" s="82"/>
      <c r="BY190" s="82"/>
      <c r="BZ190" s="82"/>
      <c r="CA190" s="82"/>
      <c r="CB190" s="82"/>
      <c r="CC190" s="82"/>
      <c r="CD190" s="82"/>
      <c r="CE190" s="82"/>
      <c r="CF190" s="82"/>
    </row>
    <row r="191" spans="1:84" s="36" customFormat="1">
      <c r="A191" s="261" t="s">
        <v>105</v>
      </c>
      <c r="B191" s="246"/>
      <c r="C191" s="246"/>
      <c r="D191" s="246"/>
      <c r="E191" s="246" t="s">
        <v>104</v>
      </c>
      <c r="F191" s="246"/>
      <c r="G191" s="246"/>
      <c r="H191" s="246"/>
      <c r="I191" s="246" t="s">
        <v>101</v>
      </c>
      <c r="J191" s="246"/>
      <c r="K191" s="246" t="s">
        <v>102</v>
      </c>
      <c r="L191" s="246"/>
      <c r="M191" s="246" t="s">
        <v>103</v>
      </c>
      <c r="N191" s="246"/>
      <c r="O191" s="246"/>
      <c r="P191" s="246"/>
      <c r="Q191" s="247"/>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83"/>
      <c r="BO191" s="83"/>
      <c r="BP191" s="83"/>
      <c r="BQ191" s="83"/>
      <c r="BR191" s="83"/>
      <c r="BS191" s="83"/>
      <c r="BT191" s="83"/>
      <c r="BU191" s="83"/>
      <c r="BV191" s="83"/>
      <c r="BW191" s="83"/>
      <c r="BX191" s="83"/>
      <c r="BY191" s="83"/>
      <c r="BZ191" s="83"/>
      <c r="CA191" s="83"/>
      <c r="CB191" s="83"/>
      <c r="CC191" s="83"/>
      <c r="CD191" s="83"/>
      <c r="CE191" s="83"/>
      <c r="CF191" s="83"/>
    </row>
    <row r="192" spans="1:84" ht="117.75" customHeight="1">
      <c r="A192" s="204" t="s">
        <v>149</v>
      </c>
      <c r="B192" s="205"/>
      <c r="C192" s="205"/>
      <c r="D192" s="206"/>
      <c r="E192" s="211" t="s">
        <v>265</v>
      </c>
      <c r="F192" s="211"/>
      <c r="G192" s="211"/>
      <c r="H192" s="211"/>
      <c r="I192" s="211" t="s">
        <v>9</v>
      </c>
      <c r="J192" s="211"/>
      <c r="K192" s="262" t="s">
        <v>10</v>
      </c>
      <c r="L192" s="263"/>
      <c r="M192" s="211" t="s">
        <v>266</v>
      </c>
      <c r="N192" s="211"/>
      <c r="O192" s="211"/>
      <c r="P192" s="211"/>
      <c r="Q192" s="212"/>
    </row>
    <row r="193" spans="1:84" ht="74.25" customHeight="1">
      <c r="A193" s="262" t="s">
        <v>252</v>
      </c>
      <c r="B193" s="263"/>
      <c r="C193" s="263"/>
      <c r="D193" s="263"/>
      <c r="E193" s="211" t="s">
        <v>253</v>
      </c>
      <c r="F193" s="211"/>
      <c r="G193" s="211"/>
      <c r="H193" s="211"/>
      <c r="I193" s="211" t="s">
        <v>254</v>
      </c>
      <c r="J193" s="211"/>
      <c r="K193" s="262" t="s">
        <v>262</v>
      </c>
      <c r="L193" s="263"/>
      <c r="M193" s="211" t="s">
        <v>267</v>
      </c>
      <c r="N193" s="211"/>
      <c r="O193" s="211"/>
      <c r="P193" s="211"/>
      <c r="Q193" s="212"/>
    </row>
    <row r="194" spans="1:84" ht="18" customHeight="1">
      <c r="A194" s="199"/>
      <c r="B194" s="200"/>
      <c r="C194" s="200"/>
      <c r="D194" s="201"/>
      <c r="E194" s="197"/>
      <c r="F194" s="197"/>
      <c r="G194" s="197"/>
      <c r="H194" s="198"/>
      <c r="I194" s="213"/>
      <c r="J194" s="213"/>
      <c r="K194" s="213"/>
      <c r="L194" s="213"/>
      <c r="M194" s="211"/>
      <c r="N194" s="211"/>
      <c r="O194" s="211"/>
      <c r="P194" s="211"/>
      <c r="Q194" s="212"/>
    </row>
    <row r="195" spans="1:84" s="61" customFormat="1" ht="17.25" customHeight="1">
      <c r="A195" s="199"/>
      <c r="B195" s="200"/>
      <c r="C195" s="200"/>
      <c r="D195" s="201"/>
      <c r="E195" s="197"/>
      <c r="F195" s="197"/>
      <c r="G195" s="197"/>
      <c r="H195" s="198"/>
      <c r="I195" s="213"/>
      <c r="J195" s="213"/>
      <c r="K195" s="213"/>
      <c r="L195" s="213"/>
      <c r="M195" s="211"/>
      <c r="N195" s="211"/>
      <c r="O195" s="211"/>
      <c r="P195" s="211"/>
      <c r="Q195" s="212"/>
      <c r="R195" s="82"/>
      <c r="S195" s="82"/>
      <c r="T195" s="82"/>
      <c r="U195" s="82"/>
      <c r="V195" s="82"/>
      <c r="W195" s="82"/>
      <c r="X195" s="82"/>
      <c r="Y195" s="82"/>
      <c r="Z195" s="82"/>
      <c r="AA195" s="82"/>
      <c r="AB195" s="82"/>
      <c r="AC195" s="82"/>
      <c r="AD195" s="82"/>
      <c r="AE195" s="82"/>
      <c r="AF195" s="82"/>
      <c r="AG195" s="62" t="s">
        <v>97</v>
      </c>
      <c r="AH195" s="62" t="s">
        <v>98</v>
      </c>
      <c r="AI195" s="62" t="s">
        <v>99</v>
      </c>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c r="BI195" s="82"/>
      <c r="BJ195" s="82"/>
      <c r="BK195" s="82"/>
      <c r="BL195" s="82"/>
      <c r="BM195" s="82"/>
      <c r="BN195" s="82"/>
      <c r="BO195" s="82"/>
      <c r="BP195" s="82"/>
      <c r="BQ195" s="82"/>
      <c r="BR195" s="82"/>
      <c r="BS195" s="82"/>
      <c r="BT195" s="82"/>
      <c r="BU195" s="82"/>
      <c r="BV195" s="82"/>
      <c r="BW195" s="82"/>
      <c r="BX195" s="82"/>
      <c r="BY195" s="82"/>
      <c r="BZ195" s="82"/>
      <c r="CA195" s="82"/>
      <c r="CB195" s="82"/>
      <c r="CC195" s="82"/>
      <c r="CD195" s="82"/>
      <c r="CE195" s="82"/>
      <c r="CF195" s="82"/>
    </row>
    <row r="196" spans="1:84" s="61" customFormat="1" ht="14.25" customHeight="1">
      <c r="A196" s="282" t="s">
        <v>100</v>
      </c>
      <c r="B196" s="226"/>
      <c r="C196" s="226"/>
      <c r="D196" s="226"/>
      <c r="E196" s="216" t="s">
        <v>104</v>
      </c>
      <c r="F196" s="216"/>
      <c r="G196" s="216"/>
      <c r="H196" s="216"/>
      <c r="I196" s="216" t="s">
        <v>101</v>
      </c>
      <c r="J196" s="216"/>
      <c r="K196" s="216" t="s">
        <v>102</v>
      </c>
      <c r="L196" s="216"/>
      <c r="M196" s="216" t="s">
        <v>103</v>
      </c>
      <c r="N196" s="216"/>
      <c r="O196" s="216"/>
      <c r="P196" s="216"/>
      <c r="Q196" s="217"/>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c r="BI196" s="82"/>
      <c r="BJ196" s="82"/>
      <c r="BK196" s="82"/>
      <c r="BL196" s="82"/>
      <c r="BM196" s="82"/>
      <c r="BN196" s="82"/>
      <c r="BO196" s="82"/>
      <c r="BP196" s="82"/>
      <c r="BQ196" s="82"/>
      <c r="BR196" s="82"/>
      <c r="BS196" s="82"/>
      <c r="BT196" s="82"/>
      <c r="BU196" s="82"/>
      <c r="BV196" s="82"/>
      <c r="BW196" s="82"/>
      <c r="BX196" s="82"/>
      <c r="BY196" s="82"/>
      <c r="BZ196" s="82"/>
      <c r="CA196" s="82"/>
      <c r="CB196" s="82"/>
      <c r="CC196" s="82"/>
      <c r="CD196" s="82"/>
      <c r="CE196" s="82"/>
      <c r="CF196" s="82"/>
    </row>
    <row r="197" spans="1:84" s="61" customFormat="1" ht="70.5" customHeight="1">
      <c r="A197" s="204" t="s">
        <v>113</v>
      </c>
      <c r="B197" s="205"/>
      <c r="C197" s="205"/>
      <c r="D197" s="206"/>
      <c r="E197" s="378" t="str">
        <f>IF(A197=AF184,AF185,(IF(A197=AG184,AG185,(IF(A197=AH184,AH185,(IF(A197=AI184,AI185,"Proszę wybrać produkt z listy rozwijanej po lewej.")))))))</f>
        <v>Liczba funkcjonariuszy przeszkolonych w zakresie istotnego dorobku prawnego Schengen i wykorzystania sprzętu związanego z Schengen</v>
      </c>
      <c r="F197" s="379"/>
      <c r="G197" s="379"/>
      <c r="H197" s="380"/>
      <c r="I197" s="214">
        <v>0</v>
      </c>
      <c r="J197" s="215"/>
      <c r="K197" s="214">
        <v>600</v>
      </c>
      <c r="L197" s="215"/>
      <c r="M197" s="208" t="s">
        <v>2</v>
      </c>
      <c r="N197" s="205"/>
      <c r="O197" s="205"/>
      <c r="P197" s="205"/>
      <c r="Q197" s="209"/>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c r="BI197" s="82"/>
      <c r="BJ197" s="82"/>
      <c r="BK197" s="82"/>
      <c r="BL197" s="82"/>
      <c r="BM197" s="82"/>
      <c r="BN197" s="82"/>
      <c r="BO197" s="82"/>
      <c r="BP197" s="82"/>
      <c r="BQ197" s="82"/>
      <c r="BR197" s="82"/>
      <c r="BS197" s="82"/>
      <c r="BT197" s="82"/>
      <c r="BU197" s="82"/>
      <c r="BV197" s="82"/>
      <c r="BW197" s="82"/>
      <c r="BX197" s="82"/>
      <c r="BY197" s="82"/>
      <c r="BZ197" s="82"/>
      <c r="CA197" s="82"/>
      <c r="CB197" s="82"/>
      <c r="CC197" s="82"/>
      <c r="CD197" s="82"/>
      <c r="CE197" s="82"/>
      <c r="CF197" s="82"/>
    </row>
    <row r="198" spans="1:84" s="61" customFormat="1" ht="54.75" customHeight="1">
      <c r="A198" s="204" t="s">
        <v>268</v>
      </c>
      <c r="B198" s="205"/>
      <c r="C198" s="205"/>
      <c r="D198" s="206"/>
      <c r="E198" s="204" t="s">
        <v>250</v>
      </c>
      <c r="F198" s="205"/>
      <c r="G198" s="205"/>
      <c r="H198" s="206"/>
      <c r="I198" s="207">
        <v>0</v>
      </c>
      <c r="J198" s="207"/>
      <c r="K198" s="207">
        <v>600</v>
      </c>
      <c r="L198" s="207"/>
      <c r="M198" s="208" t="s">
        <v>251</v>
      </c>
      <c r="N198" s="205"/>
      <c r="O198" s="205"/>
      <c r="P198" s="205"/>
      <c r="Q198" s="209"/>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c r="BI198" s="82"/>
      <c r="BJ198" s="82"/>
      <c r="BK198" s="82"/>
      <c r="BL198" s="82"/>
      <c r="BM198" s="82"/>
      <c r="BN198" s="82"/>
      <c r="BO198" s="82"/>
      <c r="BP198" s="82"/>
      <c r="BQ198" s="82"/>
      <c r="BR198" s="82"/>
      <c r="BS198" s="82"/>
      <c r="BT198" s="82"/>
      <c r="BU198" s="82"/>
      <c r="BV198" s="82"/>
      <c r="BW198" s="82"/>
      <c r="BX198" s="82"/>
      <c r="BY198" s="82"/>
      <c r="BZ198" s="82"/>
      <c r="CA198" s="82"/>
      <c r="CB198" s="82"/>
      <c r="CC198" s="82"/>
      <c r="CD198" s="82"/>
      <c r="CE198" s="82"/>
      <c r="CF198" s="82"/>
    </row>
    <row r="199" spans="1:84" s="61" customFormat="1" ht="71.25" customHeight="1">
      <c r="A199" s="204" t="s">
        <v>114</v>
      </c>
      <c r="B199" s="205"/>
      <c r="C199" s="205"/>
      <c r="D199" s="206"/>
      <c r="E199" s="204" t="s">
        <v>261</v>
      </c>
      <c r="F199" s="205"/>
      <c r="G199" s="205"/>
      <c r="H199" s="206"/>
      <c r="I199" s="207">
        <v>0</v>
      </c>
      <c r="J199" s="207"/>
      <c r="K199" s="207">
        <v>320</v>
      </c>
      <c r="L199" s="207"/>
      <c r="M199" s="208" t="s">
        <v>1</v>
      </c>
      <c r="N199" s="205"/>
      <c r="O199" s="205"/>
      <c r="P199" s="205"/>
      <c r="Q199" s="209"/>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c r="BI199" s="82"/>
      <c r="BJ199" s="82"/>
      <c r="BK199" s="82"/>
      <c r="BL199" s="82"/>
      <c r="BM199" s="82"/>
      <c r="BN199" s="82"/>
      <c r="BO199" s="82"/>
      <c r="BP199" s="82"/>
      <c r="BQ199" s="82"/>
      <c r="BR199" s="82"/>
      <c r="BS199" s="82"/>
      <c r="BT199" s="82"/>
      <c r="BU199" s="82"/>
      <c r="BV199" s="82"/>
      <c r="BW199" s="82"/>
      <c r="BX199" s="82"/>
      <c r="BY199" s="82"/>
      <c r="BZ199" s="82"/>
      <c r="CA199" s="82"/>
      <c r="CB199" s="82"/>
      <c r="CC199" s="82"/>
      <c r="CD199" s="82"/>
      <c r="CE199" s="82"/>
      <c r="CF199" s="82"/>
    </row>
    <row r="200" spans="1:84" s="61" customFormat="1" ht="15.75" customHeight="1">
      <c r="A200" s="204"/>
      <c r="B200" s="205"/>
      <c r="C200" s="205"/>
      <c r="D200" s="206"/>
      <c r="E200" s="210"/>
      <c r="F200" s="202"/>
      <c r="G200" s="202"/>
      <c r="H200" s="202"/>
      <c r="I200" s="207"/>
      <c r="J200" s="207"/>
      <c r="K200" s="207"/>
      <c r="L200" s="207"/>
      <c r="M200" s="202"/>
      <c r="N200" s="202"/>
      <c r="O200" s="202"/>
      <c r="P200" s="202"/>
      <c r="Q200" s="203"/>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c r="BI200" s="82"/>
      <c r="BJ200" s="82"/>
      <c r="BK200" s="82"/>
      <c r="BL200" s="82"/>
      <c r="BM200" s="82"/>
      <c r="BN200" s="82"/>
      <c r="BO200" s="82"/>
      <c r="BP200" s="82"/>
      <c r="BQ200" s="82"/>
      <c r="BR200" s="82"/>
      <c r="BS200" s="82"/>
      <c r="BT200" s="82"/>
      <c r="BU200" s="82"/>
      <c r="BV200" s="82"/>
      <c r="BW200" s="82"/>
      <c r="BX200" s="82"/>
      <c r="BY200" s="82"/>
      <c r="BZ200" s="82"/>
      <c r="CA200" s="82"/>
      <c r="CB200" s="82"/>
      <c r="CC200" s="82"/>
      <c r="CD200" s="82"/>
      <c r="CE200" s="82"/>
      <c r="CF200" s="82"/>
    </row>
    <row r="201" spans="1:84" s="61" customFormat="1" ht="16.5" customHeight="1">
      <c r="A201" s="210"/>
      <c r="B201" s="202"/>
      <c r="C201" s="202"/>
      <c r="D201" s="202"/>
      <c r="E201" s="202"/>
      <c r="F201" s="202"/>
      <c r="G201" s="202"/>
      <c r="H201" s="202"/>
      <c r="I201" s="207"/>
      <c r="J201" s="207"/>
      <c r="K201" s="207"/>
      <c r="L201" s="207"/>
      <c r="M201" s="202"/>
      <c r="N201" s="202"/>
      <c r="O201" s="202"/>
      <c r="P201" s="202"/>
      <c r="Q201" s="203"/>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c r="BI201" s="82"/>
      <c r="BJ201" s="82"/>
      <c r="BK201" s="82"/>
      <c r="BL201" s="82"/>
      <c r="BM201" s="82"/>
      <c r="BN201" s="82"/>
      <c r="BO201" s="82"/>
      <c r="BP201" s="82"/>
      <c r="BQ201" s="82"/>
      <c r="BR201" s="82"/>
      <c r="BS201" s="82"/>
      <c r="BT201" s="82"/>
      <c r="BU201" s="82"/>
      <c r="BV201" s="82"/>
      <c r="BW201" s="82"/>
      <c r="BX201" s="82"/>
      <c r="BY201" s="82"/>
      <c r="BZ201" s="82"/>
      <c r="CA201" s="82"/>
      <c r="CB201" s="82"/>
      <c r="CC201" s="82"/>
      <c r="CD201" s="82"/>
      <c r="CE201" s="82"/>
      <c r="CF201" s="82"/>
    </row>
    <row r="202" spans="1:84" s="61" customFormat="1" ht="18" customHeight="1">
      <c r="A202" s="210"/>
      <c r="B202" s="202"/>
      <c r="C202" s="202"/>
      <c r="D202" s="202"/>
      <c r="E202" s="202"/>
      <c r="F202" s="202"/>
      <c r="G202" s="202"/>
      <c r="H202" s="202"/>
      <c r="I202" s="207"/>
      <c r="J202" s="207"/>
      <c r="K202" s="207"/>
      <c r="L202" s="207"/>
      <c r="M202" s="202"/>
      <c r="N202" s="202"/>
      <c r="O202" s="202"/>
      <c r="P202" s="202"/>
      <c r="Q202" s="203"/>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c r="BI202" s="82"/>
      <c r="BJ202" s="82"/>
      <c r="BK202" s="82"/>
      <c r="BL202" s="82"/>
      <c r="BM202" s="82"/>
      <c r="BN202" s="82"/>
      <c r="BO202" s="82"/>
      <c r="BP202" s="82"/>
      <c r="BQ202" s="82"/>
      <c r="BR202" s="82"/>
      <c r="BS202" s="82"/>
      <c r="BT202" s="82"/>
      <c r="BU202" s="82"/>
      <c r="BV202" s="82"/>
      <c r="BW202" s="82"/>
      <c r="BX202" s="82"/>
      <c r="BY202" s="82"/>
      <c r="BZ202" s="82"/>
      <c r="CA202" s="82"/>
      <c r="CB202" s="82"/>
      <c r="CC202" s="82"/>
      <c r="CD202" s="82"/>
      <c r="CE202" s="82"/>
      <c r="CF202" s="82"/>
    </row>
    <row r="203" spans="1:84" ht="16.5" customHeight="1" thickBot="1">
      <c r="A203" s="275"/>
      <c r="B203" s="267"/>
      <c r="C203" s="267"/>
      <c r="D203" s="267"/>
      <c r="E203" s="267"/>
      <c r="F203" s="267"/>
      <c r="G203" s="267"/>
      <c r="H203" s="267"/>
      <c r="I203" s="268"/>
      <c r="J203" s="268"/>
      <c r="K203" s="268"/>
      <c r="L203" s="268"/>
      <c r="M203" s="267"/>
      <c r="N203" s="267"/>
      <c r="O203" s="267"/>
      <c r="P203" s="267"/>
      <c r="Q203" s="381"/>
    </row>
    <row r="204" spans="1:84" ht="15" thickBot="1">
      <c r="A204" s="39"/>
      <c r="B204" s="39"/>
      <c r="C204" s="39"/>
      <c r="D204" s="39"/>
      <c r="E204" s="39"/>
      <c r="F204" s="39"/>
      <c r="G204" s="39"/>
      <c r="H204" s="39"/>
      <c r="I204" s="40"/>
      <c r="J204" s="40"/>
      <c r="K204" s="40"/>
      <c r="L204" s="40"/>
      <c r="M204" s="39"/>
      <c r="N204" s="39"/>
      <c r="O204" s="39"/>
      <c r="P204" s="39"/>
      <c r="Q204" s="39"/>
    </row>
    <row r="205" spans="1:84" s="61" customFormat="1" ht="14.25" customHeight="1">
      <c r="A205" s="233" t="s">
        <v>92</v>
      </c>
      <c r="B205" s="234"/>
      <c r="C205" s="234"/>
      <c r="D205" s="234"/>
      <c r="E205" s="234"/>
      <c r="F205" s="234"/>
      <c r="G205" s="234"/>
      <c r="H205" s="234"/>
      <c r="I205" s="234"/>
      <c r="J205" s="234"/>
      <c r="K205" s="234"/>
      <c r="L205" s="234"/>
      <c r="M205" s="234"/>
      <c r="N205" s="234"/>
      <c r="O205" s="234"/>
      <c r="P205" s="234"/>
      <c r="Q205" s="235"/>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c r="BI205" s="82"/>
      <c r="BJ205" s="82"/>
      <c r="BK205" s="82"/>
      <c r="BL205" s="82"/>
      <c r="BM205" s="82"/>
      <c r="BN205" s="82"/>
      <c r="BO205" s="82"/>
      <c r="BP205" s="82"/>
      <c r="BQ205" s="82"/>
      <c r="BR205" s="82"/>
      <c r="BS205" s="82"/>
      <c r="BT205" s="82"/>
      <c r="BU205" s="82"/>
      <c r="BV205" s="82"/>
      <c r="BW205" s="82"/>
      <c r="BX205" s="82"/>
      <c r="BY205" s="82"/>
      <c r="BZ205" s="82"/>
      <c r="CA205" s="82"/>
      <c r="CB205" s="82"/>
      <c r="CC205" s="82"/>
      <c r="CD205" s="82"/>
      <c r="CE205" s="82"/>
      <c r="CF205" s="82"/>
    </row>
    <row r="206" spans="1:84" s="61" customFormat="1" ht="14.25" customHeight="1">
      <c r="A206" s="276" t="s">
        <v>94</v>
      </c>
      <c r="B206" s="277"/>
      <c r="C206" s="277"/>
      <c r="D206" s="277"/>
      <c r="E206" s="277"/>
      <c r="F206" s="278"/>
      <c r="G206" s="248" t="s">
        <v>96</v>
      </c>
      <c r="H206" s="248"/>
      <c r="I206" s="248" t="s">
        <v>93</v>
      </c>
      <c r="J206" s="248"/>
      <c r="K206" s="248" t="s">
        <v>95</v>
      </c>
      <c r="L206" s="248"/>
      <c r="M206" s="248"/>
      <c r="N206" s="248"/>
      <c r="O206" s="248"/>
      <c r="P206" s="248"/>
      <c r="Q206" s="249"/>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c r="BI206" s="82"/>
      <c r="BJ206" s="82"/>
      <c r="BK206" s="82"/>
      <c r="BL206" s="82"/>
      <c r="BM206" s="82"/>
      <c r="BN206" s="82"/>
      <c r="BO206" s="82"/>
      <c r="BP206" s="82"/>
      <c r="BQ206" s="82"/>
      <c r="BR206" s="82"/>
      <c r="BS206" s="82"/>
      <c r="BT206" s="82"/>
      <c r="BU206" s="82"/>
      <c r="BV206" s="82"/>
      <c r="BW206" s="82"/>
      <c r="BX206" s="82"/>
      <c r="BY206" s="82"/>
      <c r="BZ206" s="82"/>
      <c r="CA206" s="82"/>
      <c r="CB206" s="82"/>
      <c r="CC206" s="82"/>
      <c r="CD206" s="82"/>
      <c r="CE206" s="82"/>
      <c r="CF206" s="82"/>
    </row>
    <row r="207" spans="1:84" s="61" customFormat="1" ht="46.5" customHeight="1">
      <c r="A207" s="204" t="s">
        <v>255</v>
      </c>
      <c r="B207" s="205"/>
      <c r="C207" s="205"/>
      <c r="D207" s="205"/>
      <c r="E207" s="205"/>
      <c r="F207" s="206"/>
      <c r="G207" s="213" t="s">
        <v>98</v>
      </c>
      <c r="H207" s="213"/>
      <c r="I207" s="213" t="s">
        <v>98</v>
      </c>
      <c r="J207" s="213"/>
      <c r="K207" s="218" t="s">
        <v>256</v>
      </c>
      <c r="L207" s="218"/>
      <c r="M207" s="218"/>
      <c r="N207" s="218"/>
      <c r="O207" s="218"/>
      <c r="P207" s="218"/>
      <c r="Q207" s="219"/>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c r="BI207" s="82"/>
      <c r="BJ207" s="82"/>
      <c r="BK207" s="82"/>
      <c r="BL207" s="82"/>
      <c r="BM207" s="82"/>
      <c r="BN207" s="82"/>
      <c r="BO207" s="82"/>
      <c r="BP207" s="82"/>
      <c r="BQ207" s="82"/>
      <c r="BR207" s="82"/>
      <c r="BS207" s="82"/>
      <c r="BT207" s="82"/>
      <c r="BU207" s="82"/>
      <c r="BV207" s="82"/>
      <c r="BW207" s="82"/>
      <c r="BX207" s="82"/>
      <c r="BY207" s="82"/>
      <c r="BZ207" s="82"/>
      <c r="CA207" s="82"/>
      <c r="CB207" s="82"/>
      <c r="CC207" s="82"/>
      <c r="CD207" s="82"/>
      <c r="CE207" s="82"/>
      <c r="CF207" s="82"/>
    </row>
    <row r="208" spans="1:84" s="61" customFormat="1" ht="46.5" customHeight="1">
      <c r="A208" s="204" t="s">
        <v>259</v>
      </c>
      <c r="B208" s="205"/>
      <c r="C208" s="205"/>
      <c r="D208" s="205"/>
      <c r="E208" s="205"/>
      <c r="F208" s="206"/>
      <c r="G208" s="213" t="s">
        <v>98</v>
      </c>
      <c r="H208" s="213"/>
      <c r="I208" s="213" t="s">
        <v>98</v>
      </c>
      <c r="J208" s="213"/>
      <c r="K208" s="218" t="s">
        <v>269</v>
      </c>
      <c r="L208" s="218"/>
      <c r="M208" s="218"/>
      <c r="N208" s="218"/>
      <c r="O208" s="218"/>
      <c r="P208" s="218"/>
      <c r="Q208" s="219"/>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c r="BI208" s="82"/>
      <c r="BJ208" s="82"/>
      <c r="BK208" s="82"/>
      <c r="BL208" s="82"/>
      <c r="BM208" s="82"/>
      <c r="BN208" s="82"/>
      <c r="BO208" s="82"/>
      <c r="BP208" s="82"/>
      <c r="BQ208" s="82"/>
      <c r="BR208" s="82"/>
      <c r="BS208" s="82"/>
      <c r="BT208" s="82"/>
      <c r="BU208" s="82"/>
      <c r="BV208" s="82"/>
      <c r="BW208" s="82"/>
      <c r="BX208" s="82"/>
      <c r="BY208" s="82"/>
      <c r="BZ208" s="82"/>
      <c r="CA208" s="82"/>
      <c r="CB208" s="82"/>
      <c r="CC208" s="82"/>
      <c r="CD208" s="82"/>
      <c r="CE208" s="82"/>
      <c r="CF208" s="82"/>
    </row>
    <row r="209" spans="1:84" s="61" customFormat="1" ht="42.75" customHeight="1">
      <c r="A209" s="204" t="s">
        <v>258</v>
      </c>
      <c r="B209" s="205"/>
      <c r="C209" s="205"/>
      <c r="D209" s="205"/>
      <c r="E209" s="205"/>
      <c r="F209" s="206"/>
      <c r="G209" s="213" t="s">
        <v>98</v>
      </c>
      <c r="H209" s="213"/>
      <c r="I209" s="213" t="s">
        <v>98</v>
      </c>
      <c r="J209" s="213"/>
      <c r="K209" s="218" t="s">
        <v>257</v>
      </c>
      <c r="L209" s="218"/>
      <c r="M209" s="218"/>
      <c r="N209" s="218"/>
      <c r="O209" s="218"/>
      <c r="P209" s="218"/>
      <c r="Q209" s="219"/>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c r="BI209" s="82"/>
      <c r="BJ209" s="82"/>
      <c r="BK209" s="82"/>
      <c r="BL209" s="82"/>
      <c r="BM209" s="82"/>
      <c r="BN209" s="82"/>
      <c r="BO209" s="82"/>
      <c r="BP209" s="82"/>
      <c r="BQ209" s="82"/>
      <c r="BR209" s="82"/>
      <c r="BS209" s="82"/>
      <c r="BT209" s="82"/>
      <c r="BU209" s="82"/>
      <c r="BV209" s="82"/>
      <c r="BW209" s="82"/>
      <c r="BX209" s="82"/>
      <c r="BY209" s="82"/>
      <c r="BZ209" s="82"/>
      <c r="CA209" s="82"/>
      <c r="CB209" s="82"/>
      <c r="CC209" s="82"/>
      <c r="CD209" s="82"/>
      <c r="CE209" s="82"/>
      <c r="CF209" s="82"/>
    </row>
    <row r="210" spans="1:84" s="61" customFormat="1" ht="58.5" customHeight="1">
      <c r="A210" s="204" t="s">
        <v>260</v>
      </c>
      <c r="B210" s="205"/>
      <c r="C210" s="205"/>
      <c r="D210" s="205"/>
      <c r="E210" s="205"/>
      <c r="F210" s="206"/>
      <c r="G210" s="213" t="s">
        <v>98</v>
      </c>
      <c r="H210" s="213"/>
      <c r="I210" s="213" t="s">
        <v>98</v>
      </c>
      <c r="J210" s="213"/>
      <c r="K210" s="220" t="s">
        <v>4</v>
      </c>
      <c r="L210" s="220"/>
      <c r="M210" s="220"/>
      <c r="N210" s="220"/>
      <c r="O210" s="220"/>
      <c r="P210" s="220"/>
      <c r="Q210" s="221"/>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c r="BI210" s="82"/>
      <c r="BJ210" s="82"/>
      <c r="BK210" s="82"/>
      <c r="BL210" s="82"/>
      <c r="BM210" s="82"/>
      <c r="BN210" s="82"/>
      <c r="BO210" s="82"/>
      <c r="BP210" s="82"/>
      <c r="BQ210" s="82"/>
      <c r="BR210" s="82"/>
      <c r="BS210" s="82"/>
      <c r="BT210" s="82"/>
      <c r="BU210" s="82"/>
      <c r="BV210" s="82"/>
      <c r="BW210" s="82"/>
      <c r="BX210" s="82"/>
      <c r="BY210" s="82"/>
      <c r="BZ210" s="82"/>
      <c r="CA210" s="82"/>
      <c r="CB210" s="82"/>
      <c r="CC210" s="82"/>
      <c r="CD210" s="82"/>
      <c r="CE210" s="82"/>
      <c r="CF210" s="82"/>
    </row>
    <row r="211" spans="1:84" s="61" customFormat="1" ht="42.75" customHeight="1">
      <c r="A211" s="204" t="s">
        <v>15</v>
      </c>
      <c r="B211" s="205"/>
      <c r="C211" s="205"/>
      <c r="D211" s="205"/>
      <c r="E211" s="205"/>
      <c r="F211" s="206"/>
      <c r="G211" s="213" t="s">
        <v>98</v>
      </c>
      <c r="H211" s="213"/>
      <c r="I211" s="213" t="s">
        <v>98</v>
      </c>
      <c r="J211" s="213"/>
      <c r="K211" s="218" t="s">
        <v>14</v>
      </c>
      <c r="L211" s="218"/>
      <c r="M211" s="218"/>
      <c r="N211" s="218"/>
      <c r="O211" s="218"/>
      <c r="P211" s="218"/>
      <c r="Q211" s="219"/>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c r="BI211" s="82"/>
      <c r="BJ211" s="82"/>
      <c r="BK211" s="82"/>
      <c r="BL211" s="82"/>
      <c r="BM211" s="82"/>
      <c r="BN211" s="82"/>
      <c r="BO211" s="82"/>
      <c r="BP211" s="82"/>
      <c r="BQ211" s="82"/>
      <c r="BR211" s="82"/>
      <c r="BS211" s="82"/>
      <c r="BT211" s="82"/>
      <c r="BU211" s="82"/>
      <c r="BV211" s="82"/>
      <c r="BW211" s="82"/>
      <c r="BX211" s="82"/>
      <c r="BY211" s="82"/>
      <c r="BZ211" s="82"/>
      <c r="CA211" s="82"/>
      <c r="CB211" s="82"/>
      <c r="CC211" s="82"/>
      <c r="CD211" s="82"/>
      <c r="CE211" s="82"/>
      <c r="CF211" s="82"/>
    </row>
    <row r="212" spans="1:84" s="61" customFormat="1" ht="42.75" customHeight="1" thickBot="1">
      <c r="A212" s="254"/>
      <c r="B212" s="255"/>
      <c r="C212" s="255"/>
      <c r="D212" s="255"/>
      <c r="E212" s="255"/>
      <c r="F212" s="256"/>
      <c r="G212" s="382"/>
      <c r="H212" s="382"/>
      <c r="I212" s="382"/>
      <c r="J212" s="382"/>
      <c r="K212" s="283"/>
      <c r="L212" s="283"/>
      <c r="M212" s="283"/>
      <c r="N212" s="283"/>
      <c r="O212" s="283"/>
      <c r="P212" s="283"/>
      <c r="Q212" s="284"/>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c r="BI212" s="82"/>
      <c r="BJ212" s="82"/>
      <c r="BK212" s="82"/>
      <c r="BL212" s="82"/>
      <c r="BM212" s="82"/>
      <c r="BN212" s="82"/>
      <c r="BO212" s="82"/>
      <c r="BP212" s="82"/>
      <c r="BQ212" s="82"/>
      <c r="BR212" s="82"/>
      <c r="BS212" s="82"/>
      <c r="BT212" s="82"/>
      <c r="BU212" s="82"/>
      <c r="BV212" s="82"/>
      <c r="BW212" s="82"/>
      <c r="BX212" s="82"/>
      <c r="BY212" s="82"/>
      <c r="BZ212" s="82"/>
      <c r="CA212" s="82"/>
      <c r="CB212" s="82"/>
      <c r="CC212" s="82"/>
      <c r="CD212" s="82"/>
      <c r="CE212" s="82"/>
      <c r="CF212" s="82"/>
    </row>
    <row r="213" spans="1:84" s="61" customFormat="1" ht="14.25" customHeight="1" thickBot="1">
      <c r="A213"/>
      <c r="B213"/>
      <c r="C213"/>
      <c r="D213"/>
      <c r="E213"/>
      <c r="F213"/>
      <c r="G213"/>
      <c r="H213"/>
      <c r="I213"/>
      <c r="J213"/>
      <c r="K213"/>
      <c r="L213"/>
      <c r="M213"/>
      <c r="N213"/>
      <c r="O213"/>
      <c r="P213"/>
      <c r="Q213"/>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c r="BI213" s="82"/>
      <c r="BJ213" s="82"/>
      <c r="BK213" s="82"/>
      <c r="BL213" s="82"/>
      <c r="BM213" s="82"/>
      <c r="BN213" s="82"/>
      <c r="BO213" s="82"/>
      <c r="BP213" s="82"/>
      <c r="BQ213" s="82"/>
      <c r="BR213" s="82"/>
      <c r="BS213" s="82"/>
      <c r="BT213" s="82"/>
      <c r="BU213" s="82"/>
      <c r="BV213" s="82"/>
      <c r="BW213" s="82"/>
      <c r="BX213" s="82"/>
      <c r="BY213" s="82"/>
      <c r="BZ213" s="82"/>
      <c r="CA213" s="82"/>
      <c r="CB213" s="82"/>
      <c r="CC213" s="82"/>
      <c r="CD213" s="82"/>
      <c r="CE213" s="82"/>
      <c r="CF213" s="82"/>
    </row>
    <row r="214" spans="1:84" ht="14.25" customHeight="1">
      <c r="A214" s="233" t="s">
        <v>139</v>
      </c>
      <c r="B214" s="234"/>
      <c r="C214" s="234"/>
      <c r="D214" s="234"/>
      <c r="E214" s="234"/>
      <c r="F214" s="234"/>
      <c r="G214" s="234"/>
      <c r="H214" s="234"/>
      <c r="I214" s="234"/>
      <c r="J214" s="234"/>
      <c r="K214" s="234"/>
      <c r="L214" s="234"/>
      <c r="M214" s="234"/>
      <c r="N214" s="234"/>
      <c r="O214" s="234"/>
      <c r="P214" s="234"/>
      <c r="Q214" s="235"/>
    </row>
    <row r="215" spans="1:84" ht="14.25" customHeight="1">
      <c r="A215" s="236" t="s">
        <v>270</v>
      </c>
      <c r="B215" s="237"/>
      <c r="C215" s="237"/>
      <c r="D215" s="237"/>
      <c r="E215" s="237"/>
      <c r="F215" s="237"/>
      <c r="G215" s="237"/>
      <c r="H215" s="237"/>
      <c r="I215" s="237"/>
      <c r="J215" s="237"/>
      <c r="K215" s="237"/>
      <c r="L215" s="237"/>
      <c r="M215" s="237"/>
      <c r="N215" s="237"/>
      <c r="O215" s="237"/>
      <c r="P215" s="237"/>
      <c r="Q215" s="238"/>
    </row>
    <row r="216" spans="1:84" s="61" customFormat="1" ht="14.25" customHeight="1">
      <c r="A216" s="239"/>
      <c r="B216" s="240"/>
      <c r="C216" s="240"/>
      <c r="D216" s="240"/>
      <c r="E216" s="240"/>
      <c r="F216" s="240"/>
      <c r="G216" s="240"/>
      <c r="H216" s="240"/>
      <c r="I216" s="240"/>
      <c r="J216" s="240"/>
      <c r="K216" s="240"/>
      <c r="L216" s="240"/>
      <c r="M216" s="240"/>
      <c r="N216" s="240"/>
      <c r="O216" s="240"/>
      <c r="P216" s="240"/>
      <c r="Q216" s="241"/>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c r="BI216" s="82"/>
      <c r="BJ216" s="82"/>
      <c r="BK216" s="82"/>
      <c r="BL216" s="82"/>
      <c r="BM216" s="82"/>
      <c r="BN216" s="82"/>
      <c r="BO216" s="82"/>
      <c r="BP216" s="82"/>
      <c r="BQ216" s="82"/>
      <c r="BR216" s="82"/>
      <c r="BS216" s="82"/>
      <c r="BT216" s="82"/>
      <c r="BU216" s="82"/>
      <c r="BV216" s="82"/>
      <c r="BW216" s="82"/>
      <c r="BX216" s="82"/>
      <c r="BY216" s="82"/>
      <c r="BZ216" s="82"/>
      <c r="CA216" s="82"/>
      <c r="CB216" s="82"/>
      <c r="CC216" s="82"/>
      <c r="CD216" s="82"/>
      <c r="CE216" s="82"/>
      <c r="CF216" s="82"/>
    </row>
    <row r="217" spans="1:84" s="61" customFormat="1" ht="14.25" customHeight="1">
      <c r="A217" s="239"/>
      <c r="B217" s="240"/>
      <c r="C217" s="240"/>
      <c r="D217" s="240"/>
      <c r="E217" s="240"/>
      <c r="F217" s="240"/>
      <c r="G217" s="240"/>
      <c r="H217" s="240"/>
      <c r="I217" s="240"/>
      <c r="J217" s="240"/>
      <c r="K217" s="240"/>
      <c r="L217" s="240"/>
      <c r="M217" s="240"/>
      <c r="N217" s="240"/>
      <c r="O217" s="240"/>
      <c r="P217" s="240"/>
      <c r="Q217" s="241"/>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c r="BI217" s="82"/>
      <c r="BJ217" s="82"/>
      <c r="BK217" s="82"/>
      <c r="BL217" s="82"/>
      <c r="BM217" s="82"/>
      <c r="BN217" s="82"/>
      <c r="BO217" s="82"/>
      <c r="BP217" s="82"/>
      <c r="BQ217" s="82"/>
      <c r="BR217" s="82"/>
      <c r="BS217" s="82"/>
      <c r="BT217" s="82"/>
      <c r="BU217" s="82"/>
      <c r="BV217" s="82"/>
      <c r="BW217" s="82"/>
      <c r="BX217" s="82"/>
      <c r="BY217" s="82"/>
      <c r="BZ217" s="82"/>
      <c r="CA217" s="82"/>
      <c r="CB217" s="82"/>
      <c r="CC217" s="82"/>
      <c r="CD217" s="82"/>
      <c r="CE217" s="82"/>
      <c r="CF217" s="82"/>
    </row>
    <row r="218" spans="1:84" s="61" customFormat="1" ht="14.25" customHeight="1">
      <c r="A218" s="239"/>
      <c r="B218" s="240"/>
      <c r="C218" s="240"/>
      <c r="D218" s="240"/>
      <c r="E218" s="240"/>
      <c r="F218" s="240"/>
      <c r="G218" s="240"/>
      <c r="H218" s="240"/>
      <c r="I218" s="240"/>
      <c r="J218" s="240"/>
      <c r="K218" s="240"/>
      <c r="L218" s="240"/>
      <c r="M218" s="240"/>
      <c r="N218" s="240"/>
      <c r="O218" s="240"/>
      <c r="P218" s="240"/>
      <c r="Q218" s="241"/>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c r="BI218" s="82"/>
      <c r="BJ218" s="82"/>
      <c r="BK218" s="82"/>
      <c r="BL218" s="82"/>
      <c r="BM218" s="82"/>
      <c r="BN218" s="82"/>
      <c r="BO218" s="82"/>
      <c r="BP218" s="82"/>
      <c r="BQ218" s="82"/>
      <c r="BR218" s="82"/>
      <c r="BS218" s="82"/>
      <c r="BT218" s="82"/>
      <c r="BU218" s="82"/>
      <c r="BV218" s="82"/>
      <c r="BW218" s="82"/>
      <c r="BX218" s="82"/>
      <c r="BY218" s="82"/>
      <c r="BZ218" s="82"/>
      <c r="CA218" s="82"/>
      <c r="CB218" s="82"/>
      <c r="CC218" s="82"/>
      <c r="CD218" s="82"/>
      <c r="CE218" s="82"/>
      <c r="CF218" s="82"/>
    </row>
    <row r="219" spans="1:84" s="61" customFormat="1" ht="14.25" customHeight="1">
      <c r="A219" s="239"/>
      <c r="B219" s="240"/>
      <c r="C219" s="240"/>
      <c r="D219" s="240"/>
      <c r="E219" s="240"/>
      <c r="F219" s="240"/>
      <c r="G219" s="240"/>
      <c r="H219" s="240"/>
      <c r="I219" s="240"/>
      <c r="J219" s="240"/>
      <c r="K219" s="240"/>
      <c r="L219" s="240"/>
      <c r="M219" s="240"/>
      <c r="N219" s="240"/>
      <c r="O219" s="240"/>
      <c r="P219" s="240"/>
      <c r="Q219" s="241"/>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c r="BI219" s="82"/>
      <c r="BJ219" s="82"/>
      <c r="BK219" s="82"/>
      <c r="BL219" s="82"/>
      <c r="BM219" s="82"/>
      <c r="BN219" s="82"/>
      <c r="BO219" s="82"/>
      <c r="BP219" s="82"/>
      <c r="BQ219" s="82"/>
      <c r="BR219" s="82"/>
      <c r="BS219" s="82"/>
      <c r="BT219" s="82"/>
      <c r="BU219" s="82"/>
      <c r="BV219" s="82"/>
      <c r="BW219" s="82"/>
      <c r="BX219" s="82"/>
      <c r="BY219" s="82"/>
      <c r="BZ219" s="82"/>
      <c r="CA219" s="82"/>
      <c r="CB219" s="82"/>
      <c r="CC219" s="82"/>
      <c r="CD219" s="82"/>
      <c r="CE219" s="82"/>
      <c r="CF219" s="82"/>
    </row>
    <row r="220" spans="1:84" s="61" customFormat="1" ht="14.25" customHeight="1">
      <c r="A220" s="239"/>
      <c r="B220" s="240"/>
      <c r="C220" s="240"/>
      <c r="D220" s="240"/>
      <c r="E220" s="240"/>
      <c r="F220" s="240"/>
      <c r="G220" s="240"/>
      <c r="H220" s="240"/>
      <c r="I220" s="240"/>
      <c r="J220" s="240"/>
      <c r="K220" s="240"/>
      <c r="L220" s="240"/>
      <c r="M220" s="240"/>
      <c r="N220" s="240"/>
      <c r="O220" s="240"/>
      <c r="P220" s="240"/>
      <c r="Q220" s="241"/>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c r="BI220" s="82"/>
      <c r="BJ220" s="82"/>
      <c r="BK220" s="82"/>
      <c r="BL220" s="82"/>
      <c r="BM220" s="82"/>
      <c r="BN220" s="82"/>
      <c r="BO220" s="82"/>
      <c r="BP220" s="82"/>
      <c r="BQ220" s="82"/>
      <c r="BR220" s="82"/>
      <c r="BS220" s="82"/>
      <c r="BT220" s="82"/>
      <c r="BU220" s="82"/>
      <c r="BV220" s="82"/>
      <c r="BW220" s="82"/>
      <c r="BX220" s="82"/>
      <c r="BY220" s="82"/>
      <c r="BZ220" s="82"/>
      <c r="CA220" s="82"/>
      <c r="CB220" s="82"/>
      <c r="CC220" s="82"/>
      <c r="CD220" s="82"/>
      <c r="CE220" s="82"/>
      <c r="CF220" s="82"/>
    </row>
    <row r="221" spans="1:84" s="61" customFormat="1" ht="64.150000000000006" customHeight="1" thickBot="1">
      <c r="A221" s="242"/>
      <c r="B221" s="243"/>
      <c r="C221" s="243"/>
      <c r="D221" s="243"/>
      <c r="E221" s="243"/>
      <c r="F221" s="243"/>
      <c r="G221" s="243"/>
      <c r="H221" s="243"/>
      <c r="I221" s="243"/>
      <c r="J221" s="243"/>
      <c r="K221" s="243"/>
      <c r="L221" s="243"/>
      <c r="M221" s="243"/>
      <c r="N221" s="243"/>
      <c r="O221" s="243"/>
      <c r="P221" s="243"/>
      <c r="Q221" s="244"/>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c r="BI221" s="82"/>
      <c r="BJ221" s="82"/>
      <c r="BK221" s="82"/>
      <c r="BL221" s="82"/>
      <c r="BM221" s="82"/>
      <c r="BN221" s="82"/>
      <c r="BO221" s="82"/>
      <c r="BP221" s="82"/>
      <c r="BQ221" s="82"/>
      <c r="BR221" s="82"/>
      <c r="BS221" s="82"/>
      <c r="BT221" s="82"/>
      <c r="BU221" s="82"/>
      <c r="BV221" s="82"/>
      <c r="BW221" s="82"/>
      <c r="BX221" s="82"/>
      <c r="BY221" s="82"/>
      <c r="BZ221" s="82"/>
      <c r="CA221" s="82"/>
      <c r="CB221" s="82"/>
      <c r="CC221" s="82"/>
      <c r="CD221" s="82"/>
      <c r="CE221" s="82"/>
      <c r="CF221" s="82"/>
    </row>
    <row r="222" spans="1:84" s="61" customFormat="1" ht="14.25" customHeight="1" thickBot="1">
      <c r="A222"/>
      <c r="B222"/>
      <c r="C222"/>
      <c r="D222"/>
      <c r="E222"/>
      <c r="F222"/>
      <c r="G222"/>
      <c r="H222"/>
      <c r="I222"/>
      <c r="J222"/>
      <c r="K222"/>
      <c r="L222"/>
      <c r="M222"/>
      <c r="N222"/>
      <c r="O222"/>
      <c r="P222"/>
      <c r="Q22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c r="BI222" s="82"/>
      <c r="BJ222" s="82"/>
      <c r="BK222" s="82"/>
      <c r="BL222" s="82"/>
      <c r="BM222" s="82"/>
      <c r="BN222" s="82"/>
      <c r="BO222" s="82"/>
      <c r="BP222" s="82"/>
      <c r="BQ222" s="82"/>
      <c r="BR222" s="82"/>
      <c r="BS222" s="82"/>
      <c r="BT222" s="82"/>
      <c r="BU222" s="82"/>
      <c r="BV222" s="82"/>
      <c r="BW222" s="82"/>
      <c r="BX222" s="82"/>
      <c r="BY222" s="82"/>
      <c r="BZ222" s="82"/>
      <c r="CA222" s="82"/>
      <c r="CB222" s="82"/>
      <c r="CC222" s="82"/>
      <c r="CD222" s="82"/>
      <c r="CE222" s="82"/>
      <c r="CF222" s="82"/>
    </row>
    <row r="223" spans="1:84" ht="14.25" customHeight="1">
      <c r="A223" s="233" t="s">
        <v>159</v>
      </c>
      <c r="B223" s="234"/>
      <c r="C223" s="234"/>
      <c r="D223" s="234"/>
      <c r="E223" s="234"/>
      <c r="F223" s="234"/>
      <c r="G223" s="234"/>
      <c r="H223" s="234"/>
      <c r="I223" s="234"/>
      <c r="J223" s="234"/>
      <c r="K223" s="234"/>
      <c r="L223" s="234"/>
      <c r="M223" s="234"/>
      <c r="N223" s="234"/>
      <c r="O223" s="234"/>
      <c r="P223" s="234"/>
      <c r="Q223" s="235"/>
    </row>
    <row r="224" spans="1:84" ht="13.9" customHeight="1">
      <c r="A224" s="236" t="s">
        <v>5</v>
      </c>
      <c r="B224" s="237"/>
      <c r="C224" s="237"/>
      <c r="D224" s="237"/>
      <c r="E224" s="237"/>
      <c r="F224" s="237"/>
      <c r="G224" s="237"/>
      <c r="H224" s="237"/>
      <c r="I224" s="237"/>
      <c r="J224" s="237"/>
      <c r="K224" s="237"/>
      <c r="L224" s="237"/>
      <c r="M224" s="237"/>
      <c r="N224" s="237"/>
      <c r="O224" s="237"/>
      <c r="P224" s="237"/>
      <c r="Q224" s="238"/>
    </row>
    <row r="225" spans="1:84" ht="13.9" customHeight="1">
      <c r="A225" s="239"/>
      <c r="B225" s="240"/>
      <c r="C225" s="240"/>
      <c r="D225" s="240"/>
      <c r="E225" s="240"/>
      <c r="F225" s="240"/>
      <c r="G225" s="240"/>
      <c r="H225" s="240"/>
      <c r="I225" s="240"/>
      <c r="J225" s="240"/>
      <c r="K225" s="240"/>
      <c r="L225" s="240"/>
      <c r="M225" s="240"/>
      <c r="N225" s="240"/>
      <c r="O225" s="240"/>
      <c r="P225" s="240"/>
      <c r="Q225" s="241"/>
    </row>
    <row r="226" spans="1:84" ht="13.9" customHeight="1">
      <c r="A226" s="239"/>
      <c r="B226" s="240"/>
      <c r="C226" s="240"/>
      <c r="D226" s="240"/>
      <c r="E226" s="240"/>
      <c r="F226" s="240"/>
      <c r="G226" s="240"/>
      <c r="H226" s="240"/>
      <c r="I226" s="240"/>
      <c r="J226" s="240"/>
      <c r="K226" s="240"/>
      <c r="L226" s="240"/>
      <c r="M226" s="240"/>
      <c r="N226" s="240"/>
      <c r="O226" s="240"/>
      <c r="P226" s="240"/>
      <c r="Q226" s="241"/>
    </row>
    <row r="227" spans="1:84" ht="13.9" customHeight="1">
      <c r="A227" s="239"/>
      <c r="B227" s="240"/>
      <c r="C227" s="240"/>
      <c r="D227" s="240"/>
      <c r="E227" s="240"/>
      <c r="F227" s="240"/>
      <c r="G227" s="240"/>
      <c r="H227" s="240"/>
      <c r="I227" s="240"/>
      <c r="J227" s="240"/>
      <c r="K227" s="240"/>
      <c r="L227" s="240"/>
      <c r="M227" s="240"/>
      <c r="N227" s="240"/>
      <c r="O227" s="240"/>
      <c r="P227" s="240"/>
      <c r="Q227" s="241"/>
    </row>
    <row r="228" spans="1:84" ht="13.9" customHeight="1">
      <c r="A228" s="239"/>
      <c r="B228" s="240"/>
      <c r="C228" s="240"/>
      <c r="D228" s="240"/>
      <c r="E228" s="240"/>
      <c r="F228" s="240"/>
      <c r="G228" s="240"/>
      <c r="H228" s="240"/>
      <c r="I228" s="240"/>
      <c r="J228" s="240"/>
      <c r="K228" s="240"/>
      <c r="L228" s="240"/>
      <c r="M228" s="240"/>
      <c r="N228" s="240"/>
      <c r="O228" s="240"/>
      <c r="P228" s="240"/>
      <c r="Q228" s="241"/>
    </row>
    <row r="229" spans="1:84" ht="19.5" customHeight="1">
      <c r="A229" s="239"/>
      <c r="B229" s="240"/>
      <c r="C229" s="240"/>
      <c r="D229" s="240"/>
      <c r="E229" s="240"/>
      <c r="F229" s="240"/>
      <c r="G229" s="240"/>
      <c r="H229" s="240"/>
      <c r="I229" s="240"/>
      <c r="J229" s="240"/>
      <c r="K229" s="240"/>
      <c r="L229" s="240"/>
      <c r="M229" s="240"/>
      <c r="N229" s="240"/>
      <c r="O229" s="240"/>
      <c r="P229" s="240"/>
      <c r="Q229" s="241"/>
    </row>
    <row r="230" spans="1:84" ht="52.5" customHeight="1" thickBot="1">
      <c r="A230" s="242"/>
      <c r="B230" s="243"/>
      <c r="C230" s="243"/>
      <c r="D230" s="243"/>
      <c r="E230" s="243"/>
      <c r="F230" s="243"/>
      <c r="G230" s="243"/>
      <c r="H230" s="243"/>
      <c r="I230" s="243"/>
      <c r="J230" s="243"/>
      <c r="K230" s="243"/>
      <c r="L230" s="243"/>
      <c r="M230" s="243"/>
      <c r="N230" s="243"/>
      <c r="O230" s="243"/>
      <c r="P230" s="243"/>
      <c r="Q230" s="244"/>
    </row>
    <row r="231" spans="1:84" ht="14.25" customHeight="1" thickBot="1"/>
    <row r="232" spans="1:84" ht="14.25" customHeight="1">
      <c r="A232" s="233" t="s">
        <v>152</v>
      </c>
      <c r="B232" s="234"/>
      <c r="C232" s="234"/>
      <c r="D232" s="234"/>
      <c r="E232" s="234"/>
      <c r="F232" s="234"/>
      <c r="G232" s="234"/>
      <c r="H232" s="234"/>
      <c r="I232" s="234"/>
      <c r="J232" s="234"/>
      <c r="K232" s="234"/>
      <c r="L232" s="234"/>
      <c r="M232" s="234"/>
      <c r="N232" s="234"/>
      <c r="O232" s="234"/>
      <c r="P232" s="234"/>
      <c r="Q232" s="235"/>
    </row>
    <row r="233" spans="1:84" ht="71.650000000000006" customHeight="1">
      <c r="A233" s="257" t="s">
        <v>120</v>
      </c>
      <c r="B233" s="258"/>
      <c r="C233" s="258"/>
      <c r="D233" s="258"/>
      <c r="E233" s="259" t="s">
        <v>6</v>
      </c>
      <c r="F233" s="259"/>
      <c r="G233" s="259"/>
      <c r="H233" s="259"/>
      <c r="I233" s="259"/>
      <c r="J233" s="259"/>
      <c r="K233" s="259"/>
      <c r="L233" s="259"/>
      <c r="M233" s="259"/>
      <c r="N233" s="259"/>
      <c r="O233" s="259"/>
      <c r="P233" s="259"/>
      <c r="Q233" s="260"/>
    </row>
    <row r="234" spans="1:84" ht="71.650000000000006" customHeight="1">
      <c r="A234" s="257" t="s">
        <v>154</v>
      </c>
      <c r="B234" s="258"/>
      <c r="C234" s="258"/>
      <c r="D234" s="258"/>
      <c r="E234" s="259" t="s">
        <v>17</v>
      </c>
      <c r="F234" s="259"/>
      <c r="G234" s="259"/>
      <c r="H234" s="259"/>
      <c r="I234" s="259"/>
      <c r="J234" s="259"/>
      <c r="K234" s="259"/>
      <c r="L234" s="259"/>
      <c r="M234" s="259"/>
      <c r="N234" s="259"/>
      <c r="O234" s="259"/>
      <c r="P234" s="259"/>
      <c r="Q234" s="260"/>
    </row>
    <row r="235" spans="1:84" ht="61.5" customHeight="1">
      <c r="A235" s="257" t="s">
        <v>146</v>
      </c>
      <c r="B235" s="258"/>
      <c r="C235" s="258"/>
      <c r="D235" s="258"/>
      <c r="E235" s="259" t="s">
        <v>18</v>
      </c>
      <c r="F235" s="259"/>
      <c r="G235" s="259"/>
      <c r="H235" s="259"/>
      <c r="I235" s="259"/>
      <c r="J235" s="259"/>
      <c r="K235" s="259"/>
      <c r="L235" s="259"/>
      <c r="M235" s="259"/>
      <c r="N235" s="259"/>
      <c r="O235" s="259"/>
      <c r="P235" s="259"/>
      <c r="Q235" s="260"/>
    </row>
    <row r="236" spans="1:84" s="61" customFormat="1" ht="57.2" customHeight="1">
      <c r="A236" s="257" t="s">
        <v>153</v>
      </c>
      <c r="B236" s="258"/>
      <c r="C236" s="258"/>
      <c r="D236" s="258"/>
      <c r="E236" s="259" t="s">
        <v>263</v>
      </c>
      <c r="F236" s="259"/>
      <c r="G236" s="259"/>
      <c r="H236" s="259"/>
      <c r="I236" s="259"/>
      <c r="J236" s="259"/>
      <c r="K236" s="259"/>
      <c r="L236" s="259"/>
      <c r="M236" s="259"/>
      <c r="N236" s="259"/>
      <c r="O236" s="259"/>
      <c r="P236" s="259"/>
      <c r="Q236" s="260"/>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c r="BI236" s="82"/>
      <c r="BJ236" s="82"/>
      <c r="BK236" s="82"/>
      <c r="BL236" s="82"/>
      <c r="BM236" s="82"/>
      <c r="BN236" s="82"/>
      <c r="BO236" s="82"/>
      <c r="BP236" s="82"/>
      <c r="BQ236" s="82"/>
      <c r="BR236" s="82"/>
      <c r="BS236" s="82"/>
      <c r="BT236" s="82"/>
      <c r="BU236" s="82"/>
      <c r="BV236" s="82"/>
      <c r="BW236" s="82"/>
      <c r="BX236" s="82"/>
      <c r="BY236" s="82"/>
      <c r="BZ236" s="82"/>
      <c r="CA236" s="82"/>
      <c r="CB236" s="82"/>
      <c r="CC236" s="82"/>
      <c r="CD236" s="82"/>
      <c r="CE236" s="82"/>
      <c r="CF236" s="82"/>
    </row>
    <row r="237" spans="1:84" s="61" customFormat="1" ht="59.25" customHeight="1">
      <c r="A237" s="257" t="s">
        <v>155</v>
      </c>
      <c r="B237" s="258"/>
      <c r="C237" s="258"/>
      <c r="D237" s="258"/>
      <c r="E237" s="259" t="s">
        <v>271</v>
      </c>
      <c r="F237" s="259"/>
      <c r="G237" s="259"/>
      <c r="H237" s="259"/>
      <c r="I237" s="259"/>
      <c r="J237" s="259"/>
      <c r="K237" s="259"/>
      <c r="L237" s="259"/>
      <c r="M237" s="259"/>
      <c r="N237" s="259"/>
      <c r="O237" s="259"/>
      <c r="P237" s="259"/>
      <c r="Q237" s="260"/>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c r="BI237" s="82"/>
      <c r="BJ237" s="82"/>
      <c r="BK237" s="82"/>
      <c r="BL237" s="82"/>
      <c r="BM237" s="82"/>
      <c r="BN237" s="82"/>
      <c r="BO237" s="82"/>
      <c r="BP237" s="82"/>
      <c r="BQ237" s="82"/>
      <c r="BR237" s="82"/>
      <c r="BS237" s="82"/>
      <c r="BT237" s="82"/>
      <c r="BU237" s="82"/>
      <c r="BV237" s="82"/>
      <c r="BW237" s="82"/>
      <c r="BX237" s="82"/>
      <c r="BY237" s="82"/>
      <c r="BZ237" s="82"/>
      <c r="CA237" s="82"/>
      <c r="CB237" s="82"/>
      <c r="CC237" s="82"/>
      <c r="CD237" s="82"/>
      <c r="CE237" s="82"/>
      <c r="CF237" s="82"/>
    </row>
    <row r="238" spans="1:84" s="61" customFormat="1" ht="57.2" customHeight="1">
      <c r="A238" s="257" t="s">
        <v>109</v>
      </c>
      <c r="B238" s="258"/>
      <c r="C238" s="258"/>
      <c r="D238" s="258"/>
      <c r="E238" s="259" t="s">
        <v>7</v>
      </c>
      <c r="F238" s="259"/>
      <c r="G238" s="259"/>
      <c r="H238" s="259"/>
      <c r="I238" s="259"/>
      <c r="J238" s="259"/>
      <c r="K238" s="259"/>
      <c r="L238" s="259"/>
      <c r="M238" s="259"/>
      <c r="N238" s="259"/>
      <c r="O238" s="259"/>
      <c r="P238" s="259"/>
      <c r="Q238" s="260"/>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c r="BI238" s="82"/>
      <c r="BJ238" s="82"/>
      <c r="BK238" s="82"/>
      <c r="BL238" s="82"/>
      <c r="BM238" s="82"/>
      <c r="BN238" s="82"/>
      <c r="BO238" s="82"/>
      <c r="BP238" s="82"/>
      <c r="BQ238" s="82"/>
      <c r="BR238" s="82"/>
      <c r="BS238" s="82"/>
      <c r="BT238" s="82"/>
      <c r="BU238" s="82"/>
      <c r="BV238" s="82"/>
      <c r="BW238" s="82"/>
      <c r="BX238" s="82"/>
      <c r="BY238" s="82"/>
      <c r="BZ238" s="82"/>
      <c r="CA238" s="82"/>
      <c r="CB238" s="82"/>
      <c r="CC238" s="82"/>
      <c r="CD238" s="82"/>
      <c r="CE238" s="82"/>
      <c r="CF238" s="82"/>
    </row>
    <row r="239" spans="1:84" s="61" customFormat="1" ht="57.2" customHeight="1">
      <c r="A239" s="257" t="s">
        <v>111</v>
      </c>
      <c r="B239" s="258"/>
      <c r="C239" s="258"/>
      <c r="D239" s="258"/>
      <c r="E239" s="259" t="s">
        <v>272</v>
      </c>
      <c r="F239" s="259"/>
      <c r="G239" s="259"/>
      <c r="H239" s="259"/>
      <c r="I239" s="259"/>
      <c r="J239" s="259"/>
      <c r="K239" s="259"/>
      <c r="L239" s="259"/>
      <c r="M239" s="259"/>
      <c r="N239" s="259"/>
      <c r="O239" s="259"/>
      <c r="P239" s="259"/>
      <c r="Q239" s="260"/>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c r="BI239" s="82"/>
      <c r="BJ239" s="82"/>
      <c r="BK239" s="82"/>
      <c r="BL239" s="82"/>
      <c r="BM239" s="82"/>
      <c r="BN239" s="82"/>
      <c r="BO239" s="82"/>
      <c r="BP239" s="82"/>
      <c r="BQ239" s="82"/>
      <c r="BR239" s="82"/>
      <c r="BS239" s="82"/>
      <c r="BT239" s="82"/>
      <c r="BU239" s="82"/>
      <c r="BV239" s="82"/>
      <c r="BW239" s="82"/>
      <c r="BX239" s="82"/>
      <c r="BY239" s="82"/>
      <c r="BZ239" s="82"/>
      <c r="CA239" s="82"/>
      <c r="CB239" s="82"/>
      <c r="CC239" s="82"/>
      <c r="CD239" s="82"/>
      <c r="CE239" s="82"/>
      <c r="CF239" s="82"/>
    </row>
    <row r="240" spans="1:84" s="61" customFormat="1" ht="57.2" customHeight="1">
      <c r="A240" s="257" t="s">
        <v>110</v>
      </c>
      <c r="B240" s="258"/>
      <c r="C240" s="258"/>
      <c r="D240" s="258"/>
      <c r="E240" s="259" t="s">
        <v>8</v>
      </c>
      <c r="F240" s="259"/>
      <c r="G240" s="259"/>
      <c r="H240" s="259"/>
      <c r="I240" s="259"/>
      <c r="J240" s="259"/>
      <c r="K240" s="259"/>
      <c r="L240" s="259"/>
      <c r="M240" s="259"/>
      <c r="N240" s="259"/>
      <c r="O240" s="259"/>
      <c r="P240" s="259"/>
      <c r="Q240" s="260"/>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c r="BI240" s="82"/>
      <c r="BJ240" s="82"/>
      <c r="BK240" s="82"/>
      <c r="BL240" s="82"/>
      <c r="BM240" s="82"/>
      <c r="BN240" s="82"/>
      <c r="BO240" s="82"/>
      <c r="BP240" s="82"/>
      <c r="BQ240" s="82"/>
      <c r="BR240" s="82"/>
      <c r="BS240" s="82"/>
      <c r="BT240" s="82"/>
      <c r="BU240" s="82"/>
      <c r="BV240" s="82"/>
      <c r="BW240" s="82"/>
      <c r="BX240" s="82"/>
      <c r="BY240" s="82"/>
      <c r="BZ240" s="82"/>
      <c r="CA240" s="82"/>
      <c r="CB240" s="82"/>
      <c r="CC240" s="82"/>
      <c r="CD240" s="82"/>
      <c r="CE240" s="82"/>
      <c r="CF240" s="82"/>
    </row>
    <row r="241" spans="1:84" s="61" customFormat="1" ht="57.2" customHeight="1" thickBot="1">
      <c r="A241" s="288" t="s">
        <v>151</v>
      </c>
      <c r="B241" s="289"/>
      <c r="C241" s="289"/>
      <c r="D241" s="289"/>
      <c r="E241" s="290" t="s">
        <v>273</v>
      </c>
      <c r="F241" s="290"/>
      <c r="G241" s="290"/>
      <c r="H241" s="290"/>
      <c r="I241" s="290"/>
      <c r="J241" s="290"/>
      <c r="K241" s="290"/>
      <c r="L241" s="290"/>
      <c r="M241" s="290"/>
      <c r="N241" s="290"/>
      <c r="O241" s="290"/>
      <c r="P241" s="290"/>
      <c r="Q241" s="291"/>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c r="BI241" s="82"/>
      <c r="BJ241" s="82"/>
      <c r="BK241" s="82"/>
      <c r="BL241" s="82"/>
      <c r="BM241" s="82"/>
      <c r="BN241" s="82"/>
      <c r="BO241" s="82"/>
      <c r="BP241" s="82"/>
      <c r="BQ241" s="82"/>
      <c r="BR241" s="82"/>
      <c r="BS241" s="82"/>
      <c r="BT241" s="82"/>
      <c r="BU241" s="82"/>
      <c r="BV241" s="82"/>
      <c r="BW241" s="82"/>
      <c r="BX241" s="82"/>
      <c r="BY241" s="82"/>
      <c r="BZ241" s="82"/>
      <c r="CA241" s="82"/>
      <c r="CB241" s="82"/>
      <c r="CC241" s="82"/>
      <c r="CD241" s="82"/>
      <c r="CE241" s="82"/>
      <c r="CF241" s="82"/>
    </row>
    <row r="242" spans="1:84" s="61" customFormat="1" ht="14.25" customHeight="1" thickBot="1">
      <c r="A242"/>
      <c r="B242"/>
      <c r="C242"/>
      <c r="D242"/>
      <c r="E242"/>
      <c r="F242"/>
      <c r="G242"/>
      <c r="H242"/>
      <c r="I242"/>
      <c r="J242"/>
      <c r="K242"/>
      <c r="L242"/>
      <c r="M242"/>
      <c r="N242"/>
      <c r="O242"/>
      <c r="P242"/>
      <c r="Q24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c r="BI242" s="82"/>
      <c r="BJ242" s="82"/>
      <c r="BK242" s="82"/>
      <c r="BL242" s="82"/>
      <c r="BM242" s="82"/>
      <c r="BN242" s="82"/>
      <c r="BO242" s="82"/>
      <c r="BP242" s="82"/>
      <c r="BQ242" s="82"/>
      <c r="BR242" s="82"/>
      <c r="BS242" s="82"/>
      <c r="BT242" s="82"/>
      <c r="BU242" s="82"/>
      <c r="BV242" s="82"/>
      <c r="BW242" s="82"/>
      <c r="BX242" s="82"/>
      <c r="BY242" s="82"/>
      <c r="BZ242" s="82"/>
      <c r="CA242" s="82"/>
      <c r="CB242" s="82"/>
      <c r="CC242" s="82"/>
      <c r="CD242" s="82"/>
      <c r="CE242" s="82"/>
      <c r="CF242" s="82"/>
    </row>
    <row r="243" spans="1:84" ht="14.25" customHeight="1">
      <c r="A243" s="233" t="s">
        <v>137</v>
      </c>
      <c r="B243" s="234"/>
      <c r="C243" s="234"/>
      <c r="D243" s="234"/>
      <c r="E243" s="234"/>
      <c r="F243" s="234"/>
      <c r="G243" s="234"/>
      <c r="H243" s="234"/>
      <c r="I243" s="234"/>
      <c r="J243" s="234"/>
      <c r="K243" s="234"/>
      <c r="L243" s="234"/>
      <c r="M243" s="234"/>
      <c r="N243" s="234"/>
      <c r="O243" s="234"/>
      <c r="P243" s="234"/>
      <c r="Q243" s="235"/>
    </row>
    <row r="244" spans="1:84" ht="14.25" customHeight="1">
      <c r="A244" s="285" t="s">
        <v>16</v>
      </c>
      <c r="B244" s="286"/>
      <c r="C244" s="286"/>
      <c r="D244" s="286"/>
      <c r="E244" s="286"/>
      <c r="F244" s="286"/>
      <c r="G244" s="286"/>
      <c r="H244" s="286"/>
      <c r="I244" s="286"/>
      <c r="J244" s="286"/>
      <c r="K244" s="286"/>
      <c r="L244" s="286"/>
      <c r="M244" s="286"/>
      <c r="N244" s="286"/>
      <c r="O244" s="286"/>
      <c r="P244" s="286"/>
      <c r="Q244" s="287"/>
    </row>
    <row r="245" spans="1:84" ht="14.25" customHeight="1">
      <c r="A245" s="285" t="s">
        <v>19</v>
      </c>
      <c r="B245" s="286"/>
      <c r="C245" s="286"/>
      <c r="D245" s="286"/>
      <c r="E245" s="286"/>
      <c r="F245" s="286"/>
      <c r="G245" s="286"/>
      <c r="H245" s="286"/>
      <c r="I245" s="286"/>
      <c r="J245" s="286"/>
      <c r="K245" s="286"/>
      <c r="L245" s="286"/>
      <c r="M245" s="286"/>
      <c r="N245" s="286"/>
      <c r="O245" s="286"/>
      <c r="P245" s="286"/>
      <c r="Q245" s="287"/>
    </row>
    <row r="246" spans="1:84" ht="14.25" customHeight="1">
      <c r="A246" s="285" t="s">
        <v>20</v>
      </c>
      <c r="B246" s="286"/>
      <c r="C246" s="286"/>
      <c r="D246" s="286"/>
      <c r="E246" s="286"/>
      <c r="F246" s="286"/>
      <c r="G246" s="286"/>
      <c r="H246" s="286"/>
      <c r="I246" s="286"/>
      <c r="J246" s="286"/>
      <c r="K246" s="286"/>
      <c r="L246" s="286"/>
      <c r="M246" s="286"/>
      <c r="N246" s="286"/>
      <c r="O246" s="286"/>
      <c r="P246" s="286"/>
      <c r="Q246" s="287"/>
    </row>
    <row r="247" spans="1:84" ht="14.25" customHeight="1">
      <c r="A247" s="285"/>
      <c r="B247" s="286"/>
      <c r="C247" s="286"/>
      <c r="D247" s="286"/>
      <c r="E247" s="286"/>
      <c r="F247" s="286"/>
      <c r="G247" s="286"/>
      <c r="H247" s="286"/>
      <c r="I247" s="286"/>
      <c r="J247" s="286"/>
      <c r="K247" s="286"/>
      <c r="L247" s="286"/>
      <c r="M247" s="286"/>
      <c r="N247" s="286"/>
      <c r="O247" s="286"/>
      <c r="P247" s="286"/>
      <c r="Q247" s="287"/>
    </row>
    <row r="248" spans="1:84" ht="14.25" customHeight="1">
      <c r="A248" s="285"/>
      <c r="B248" s="286"/>
      <c r="C248" s="286"/>
      <c r="D248" s="286"/>
      <c r="E248" s="286"/>
      <c r="F248" s="286"/>
      <c r="G248" s="286"/>
      <c r="H248" s="286"/>
      <c r="I248" s="286"/>
      <c r="J248" s="286"/>
      <c r="K248" s="286"/>
      <c r="L248" s="286"/>
      <c r="M248" s="286"/>
      <c r="N248" s="286"/>
      <c r="O248" s="286"/>
      <c r="P248" s="286"/>
      <c r="Q248" s="287"/>
    </row>
    <row r="249" spans="1:84" ht="14.25" customHeight="1">
      <c r="A249" s="285"/>
      <c r="B249" s="286"/>
      <c r="C249" s="286"/>
      <c r="D249" s="286"/>
      <c r="E249" s="286"/>
      <c r="F249" s="286"/>
      <c r="G249" s="286"/>
      <c r="H249" s="286"/>
      <c r="I249" s="286"/>
      <c r="J249" s="286"/>
      <c r="K249" s="286"/>
      <c r="L249" s="286"/>
      <c r="M249" s="286"/>
      <c r="N249" s="286"/>
      <c r="O249" s="286"/>
      <c r="P249" s="286"/>
      <c r="Q249" s="287"/>
    </row>
    <row r="250" spans="1:84" ht="14.25" customHeight="1" thickBot="1">
      <c r="A250" s="251"/>
      <c r="B250" s="252"/>
      <c r="C250" s="252"/>
      <c r="D250" s="252"/>
      <c r="E250" s="252"/>
      <c r="F250" s="252"/>
      <c r="G250" s="252"/>
      <c r="H250" s="252"/>
      <c r="I250" s="252"/>
      <c r="J250" s="252"/>
      <c r="K250" s="252"/>
      <c r="L250" s="252"/>
      <c r="M250" s="252"/>
      <c r="N250" s="252"/>
      <c r="O250" s="252"/>
      <c r="P250" s="252"/>
      <c r="Q250" s="253"/>
    </row>
    <row r="251" spans="1:84">
      <c r="A251" s="82"/>
      <c r="B251" s="82"/>
      <c r="C251" s="82"/>
      <c r="D251" s="82"/>
      <c r="E251" s="82"/>
      <c r="F251" s="82"/>
      <c r="G251" s="82"/>
      <c r="H251" s="82"/>
      <c r="I251" s="82"/>
      <c r="J251" s="82"/>
      <c r="K251" s="82"/>
      <c r="L251" s="82"/>
      <c r="M251" s="82"/>
      <c r="N251" s="82"/>
      <c r="O251" s="82"/>
      <c r="P251" s="82"/>
      <c r="Q251" s="82"/>
    </row>
    <row r="252" spans="1:84">
      <c r="A252" s="82"/>
      <c r="B252" s="82"/>
      <c r="C252" s="82"/>
      <c r="D252" s="82"/>
      <c r="E252" s="82"/>
      <c r="F252" s="82"/>
      <c r="G252" s="82"/>
      <c r="H252" s="82"/>
      <c r="I252" s="82"/>
      <c r="J252" s="82"/>
      <c r="K252" s="82"/>
      <c r="L252" s="82"/>
      <c r="M252" s="82"/>
      <c r="N252" s="82"/>
      <c r="O252" s="82"/>
      <c r="P252" s="82"/>
      <c r="Q252" s="82"/>
    </row>
    <row r="253" spans="1:84">
      <c r="A253" s="82"/>
      <c r="B253" s="82"/>
      <c r="C253" s="82"/>
      <c r="D253" s="82"/>
      <c r="E253" s="82"/>
      <c r="F253" s="82"/>
      <c r="G253" s="82"/>
      <c r="H253" s="82"/>
      <c r="I253" s="82"/>
      <c r="J253" s="82"/>
      <c r="K253" s="82"/>
      <c r="L253" s="82"/>
      <c r="M253" s="82"/>
      <c r="N253" s="82"/>
      <c r="O253" s="82"/>
      <c r="P253" s="82"/>
      <c r="Q253" s="82"/>
    </row>
    <row r="254" spans="1:84">
      <c r="A254" s="82"/>
      <c r="B254" s="82"/>
      <c r="C254" s="82"/>
      <c r="D254" s="82"/>
      <c r="E254" s="82"/>
      <c r="F254" s="82"/>
      <c r="G254" s="82"/>
      <c r="H254" s="82"/>
      <c r="I254" s="82"/>
      <c r="J254" s="82"/>
      <c r="K254" s="82"/>
      <c r="L254" s="82"/>
      <c r="M254" s="82"/>
      <c r="N254" s="82"/>
      <c r="O254" s="82"/>
      <c r="P254" s="82"/>
      <c r="Q254" s="82"/>
    </row>
    <row r="255" spans="1:84">
      <c r="A255" s="82"/>
      <c r="B255" s="82"/>
      <c r="C255" s="82"/>
      <c r="D255" s="82"/>
      <c r="E255" s="82"/>
      <c r="F255" s="82"/>
      <c r="G255" s="82"/>
      <c r="H255" s="82"/>
      <c r="I255" s="82"/>
      <c r="J255" s="82"/>
      <c r="K255" s="82"/>
      <c r="L255" s="82"/>
      <c r="M255" s="82"/>
      <c r="N255" s="82"/>
      <c r="O255" s="82"/>
      <c r="P255" s="82"/>
      <c r="Q255" s="82"/>
    </row>
    <row r="256" spans="1:84">
      <c r="A256" s="82"/>
      <c r="B256" s="82"/>
      <c r="C256" s="82"/>
      <c r="D256" s="82"/>
      <c r="E256" s="82"/>
      <c r="F256" s="82"/>
      <c r="G256" s="82"/>
      <c r="H256" s="82"/>
      <c r="I256" s="82"/>
      <c r="J256" s="82"/>
      <c r="K256" s="82"/>
      <c r="L256" s="82"/>
      <c r="M256" s="82"/>
      <c r="N256" s="82"/>
      <c r="O256" s="82"/>
      <c r="P256" s="82"/>
      <c r="Q256" s="82"/>
    </row>
    <row r="257" spans="1:17">
      <c r="A257" s="82"/>
      <c r="B257" s="82"/>
      <c r="C257" s="82"/>
      <c r="D257" s="82"/>
      <c r="E257" s="82"/>
      <c r="F257" s="82"/>
      <c r="G257" s="82"/>
      <c r="H257" s="82"/>
      <c r="I257" s="82"/>
      <c r="J257" s="82"/>
      <c r="K257" s="82"/>
      <c r="L257" s="82"/>
      <c r="M257" s="82"/>
      <c r="N257" s="82"/>
      <c r="O257" s="82"/>
      <c r="P257" s="82"/>
      <c r="Q257" s="82"/>
    </row>
    <row r="258" spans="1:17">
      <c r="A258" s="82"/>
      <c r="B258" s="82"/>
      <c r="C258" s="82"/>
      <c r="D258" s="82"/>
      <c r="E258" s="82"/>
      <c r="F258" s="82"/>
      <c r="G258" s="82"/>
      <c r="H258" s="82"/>
      <c r="I258" s="82"/>
      <c r="J258" s="82"/>
      <c r="K258" s="82"/>
      <c r="L258" s="82"/>
      <c r="M258" s="82"/>
      <c r="N258" s="82"/>
      <c r="O258" s="82"/>
      <c r="P258" s="82"/>
      <c r="Q258" s="82"/>
    </row>
    <row r="259" spans="1:17">
      <c r="A259" s="82"/>
      <c r="B259" s="82"/>
      <c r="C259" s="82"/>
      <c r="D259" s="82"/>
      <c r="E259" s="82"/>
      <c r="F259" s="82"/>
      <c r="G259" s="82"/>
      <c r="H259" s="82"/>
      <c r="I259" s="82"/>
      <c r="J259" s="82"/>
      <c r="K259" s="82"/>
      <c r="L259" s="82"/>
      <c r="M259" s="82"/>
      <c r="N259" s="82"/>
      <c r="O259" s="82"/>
      <c r="P259" s="82"/>
      <c r="Q259" s="82"/>
    </row>
    <row r="260" spans="1:17">
      <c r="A260" s="82"/>
      <c r="B260" s="82"/>
      <c r="C260" s="82"/>
      <c r="D260" s="82"/>
      <c r="E260" s="82"/>
      <c r="F260" s="82"/>
      <c r="G260" s="82"/>
      <c r="H260" s="82"/>
      <c r="I260" s="82"/>
      <c r="J260" s="82"/>
      <c r="K260" s="82"/>
      <c r="L260" s="82"/>
      <c r="M260" s="82"/>
      <c r="N260" s="82"/>
      <c r="O260" s="82"/>
      <c r="P260" s="82"/>
      <c r="Q260" s="82"/>
    </row>
    <row r="261" spans="1:17">
      <c r="A261" s="82"/>
      <c r="B261" s="82"/>
      <c r="C261" s="82"/>
      <c r="D261" s="82"/>
      <c r="E261" s="82"/>
      <c r="F261" s="82"/>
      <c r="G261" s="82"/>
      <c r="H261" s="82"/>
      <c r="I261" s="82"/>
      <c r="J261" s="82"/>
      <c r="K261" s="82"/>
      <c r="L261" s="82"/>
      <c r="M261" s="82"/>
      <c r="N261" s="82"/>
      <c r="O261" s="82"/>
      <c r="P261" s="82"/>
      <c r="Q261" s="82"/>
    </row>
    <row r="262" spans="1:17">
      <c r="A262" s="82"/>
      <c r="B262" s="82"/>
      <c r="C262" s="82"/>
      <c r="D262" s="82"/>
      <c r="E262" s="82"/>
      <c r="F262" s="82"/>
      <c r="G262" s="82"/>
      <c r="H262" s="82"/>
      <c r="I262" s="82"/>
      <c r="J262" s="82"/>
      <c r="K262" s="82"/>
      <c r="L262" s="82"/>
      <c r="M262" s="82"/>
      <c r="N262" s="82"/>
      <c r="O262" s="82"/>
      <c r="P262" s="82"/>
      <c r="Q262" s="82"/>
    </row>
    <row r="263" spans="1:17">
      <c r="A263" s="82"/>
      <c r="B263" s="82"/>
      <c r="C263" s="82"/>
      <c r="D263" s="82"/>
      <c r="E263" s="82"/>
      <c r="F263" s="82"/>
      <c r="G263" s="82"/>
      <c r="H263" s="82"/>
      <c r="I263" s="82"/>
      <c r="J263" s="82"/>
      <c r="K263" s="82"/>
      <c r="L263" s="82"/>
      <c r="M263" s="82"/>
      <c r="N263" s="82"/>
      <c r="O263" s="82"/>
      <c r="P263" s="82"/>
      <c r="Q263" s="82"/>
    </row>
    <row r="264" spans="1:17">
      <c r="A264" s="82"/>
      <c r="B264" s="82"/>
      <c r="C264" s="82"/>
      <c r="D264" s="82"/>
      <c r="E264" s="82"/>
      <c r="F264" s="82"/>
      <c r="G264" s="82"/>
      <c r="H264" s="82"/>
      <c r="I264" s="82"/>
      <c r="J264" s="82"/>
      <c r="K264" s="82"/>
      <c r="L264" s="82"/>
      <c r="M264" s="82"/>
      <c r="N264" s="82"/>
      <c r="O264" s="82"/>
      <c r="P264" s="82"/>
      <c r="Q264" s="82"/>
    </row>
    <row r="265" spans="1:17">
      <c r="A265" s="82"/>
      <c r="B265" s="82"/>
      <c r="C265" s="82"/>
      <c r="D265" s="82"/>
      <c r="E265" s="82"/>
      <c r="F265" s="82"/>
      <c r="G265" s="82"/>
      <c r="H265" s="82"/>
      <c r="I265" s="82"/>
      <c r="J265" s="82"/>
      <c r="K265" s="82"/>
      <c r="L265" s="82"/>
      <c r="M265" s="82"/>
      <c r="N265" s="82"/>
      <c r="O265" s="82"/>
      <c r="P265" s="82"/>
      <c r="Q265" s="82"/>
    </row>
    <row r="266" spans="1:17">
      <c r="A266" s="82"/>
      <c r="B266" s="82"/>
      <c r="C266" s="82"/>
      <c r="D266" s="82"/>
      <c r="E266" s="82"/>
      <c r="F266" s="82"/>
      <c r="G266" s="82"/>
      <c r="H266" s="82"/>
      <c r="I266" s="82"/>
      <c r="J266" s="82"/>
      <c r="K266" s="82"/>
      <c r="L266" s="82"/>
      <c r="M266" s="82"/>
      <c r="N266" s="82"/>
      <c r="O266" s="82"/>
      <c r="P266" s="82"/>
      <c r="Q266" s="82"/>
    </row>
    <row r="267" spans="1:17">
      <c r="A267" s="82"/>
      <c r="B267" s="82"/>
      <c r="C267" s="82"/>
      <c r="D267" s="82"/>
      <c r="E267" s="82"/>
      <c r="F267" s="82"/>
      <c r="G267" s="82"/>
      <c r="H267" s="82"/>
      <c r="I267" s="82"/>
      <c r="J267" s="82"/>
      <c r="K267" s="82"/>
      <c r="L267" s="82"/>
      <c r="M267" s="82"/>
      <c r="N267" s="82"/>
      <c r="O267" s="82"/>
      <c r="P267" s="82"/>
      <c r="Q267" s="82"/>
    </row>
    <row r="268" spans="1:17">
      <c r="A268" s="82"/>
      <c r="B268" s="82"/>
      <c r="C268" s="82"/>
      <c r="D268" s="82"/>
      <c r="E268" s="82"/>
      <c r="F268" s="82"/>
      <c r="G268" s="82"/>
      <c r="H268" s="82"/>
      <c r="I268" s="82"/>
      <c r="J268" s="82"/>
      <c r="K268" s="82"/>
      <c r="L268" s="82"/>
      <c r="M268" s="82"/>
      <c r="N268" s="82"/>
      <c r="O268" s="82"/>
      <c r="P268" s="82"/>
      <c r="Q268" s="82"/>
    </row>
    <row r="269" spans="1:17">
      <c r="A269" s="82"/>
      <c r="B269" s="82"/>
      <c r="C269" s="82"/>
      <c r="D269" s="82"/>
      <c r="E269" s="82"/>
      <c r="F269" s="82"/>
      <c r="G269" s="82"/>
      <c r="H269" s="82"/>
      <c r="I269" s="82"/>
      <c r="J269" s="82"/>
      <c r="K269" s="82"/>
      <c r="L269" s="82"/>
      <c r="M269" s="82"/>
      <c r="N269" s="82"/>
      <c r="O269" s="82"/>
      <c r="P269" s="82"/>
      <c r="Q269" s="82"/>
    </row>
    <row r="270" spans="1:17">
      <c r="A270" s="82"/>
      <c r="B270" s="82"/>
      <c r="C270" s="82"/>
      <c r="D270" s="82"/>
      <c r="E270" s="82"/>
      <c r="F270" s="82"/>
      <c r="G270" s="82"/>
      <c r="H270" s="82"/>
      <c r="I270" s="82"/>
      <c r="J270" s="82"/>
      <c r="K270" s="82"/>
      <c r="L270" s="82"/>
      <c r="M270" s="82"/>
      <c r="N270" s="82"/>
      <c r="O270" s="82"/>
      <c r="P270" s="82"/>
      <c r="Q270" s="82"/>
    </row>
    <row r="271" spans="1:17">
      <c r="A271" s="82"/>
      <c r="B271" s="82"/>
      <c r="C271" s="82"/>
      <c r="D271" s="82"/>
      <c r="E271" s="82"/>
      <c r="F271" s="82"/>
      <c r="G271" s="82"/>
      <c r="H271" s="82"/>
      <c r="I271" s="82"/>
      <c r="J271" s="82"/>
      <c r="K271" s="82"/>
      <c r="L271" s="82"/>
      <c r="M271" s="82"/>
      <c r="N271" s="82"/>
      <c r="O271" s="82"/>
      <c r="P271" s="82"/>
      <c r="Q271" s="82"/>
    </row>
    <row r="272" spans="1:17">
      <c r="A272" s="82"/>
      <c r="B272" s="82"/>
      <c r="C272" s="82"/>
      <c r="D272" s="82"/>
      <c r="E272" s="82"/>
      <c r="F272" s="82"/>
      <c r="G272" s="82"/>
      <c r="H272" s="82"/>
      <c r="I272" s="82"/>
      <c r="J272" s="82"/>
      <c r="K272" s="82"/>
      <c r="L272" s="82"/>
      <c r="M272" s="82"/>
      <c r="N272" s="82"/>
      <c r="O272" s="82"/>
      <c r="P272" s="82"/>
      <c r="Q272" s="82"/>
    </row>
    <row r="273" spans="1:17">
      <c r="A273" s="82"/>
      <c r="B273" s="82"/>
      <c r="C273" s="82"/>
      <c r="D273" s="82"/>
      <c r="E273" s="82"/>
      <c r="F273" s="82"/>
      <c r="G273" s="82"/>
      <c r="H273" s="82"/>
      <c r="I273" s="82"/>
      <c r="J273" s="82"/>
      <c r="K273" s="82"/>
      <c r="L273" s="82"/>
      <c r="M273" s="82"/>
      <c r="N273" s="82"/>
      <c r="O273" s="82"/>
      <c r="P273" s="82"/>
      <c r="Q273" s="82"/>
    </row>
    <row r="274" spans="1:17">
      <c r="A274" s="82"/>
      <c r="B274" s="82"/>
      <c r="C274" s="82"/>
      <c r="D274" s="82"/>
      <c r="E274" s="82"/>
      <c r="F274" s="82"/>
      <c r="G274" s="82"/>
      <c r="H274" s="82"/>
      <c r="I274" s="82"/>
      <c r="J274" s="82"/>
      <c r="K274" s="82"/>
      <c r="L274" s="82"/>
      <c r="M274" s="82"/>
      <c r="N274" s="82"/>
      <c r="O274" s="82"/>
      <c r="P274" s="82"/>
      <c r="Q274" s="82"/>
    </row>
    <row r="275" spans="1:17">
      <c r="A275" s="82"/>
      <c r="B275" s="82"/>
      <c r="C275" s="82"/>
      <c r="D275" s="82"/>
      <c r="E275" s="82"/>
      <c r="F275" s="82"/>
      <c r="G275" s="82"/>
      <c r="H275" s="82"/>
      <c r="I275" s="82"/>
      <c r="J275" s="82"/>
      <c r="K275" s="82"/>
      <c r="L275" s="82"/>
      <c r="M275" s="82"/>
      <c r="N275" s="82"/>
      <c r="O275" s="82"/>
      <c r="P275" s="82"/>
      <c r="Q275" s="82"/>
    </row>
    <row r="276" spans="1:17">
      <c r="A276" s="82"/>
      <c r="B276" s="82"/>
      <c r="C276" s="82"/>
      <c r="D276" s="82"/>
      <c r="E276" s="82"/>
      <c r="F276" s="82"/>
      <c r="G276" s="82"/>
      <c r="H276" s="82"/>
      <c r="I276" s="82"/>
      <c r="J276" s="82"/>
      <c r="K276" s="82"/>
      <c r="L276" s="82"/>
      <c r="M276" s="82"/>
      <c r="N276" s="82"/>
      <c r="O276" s="82"/>
      <c r="P276" s="82"/>
      <c r="Q276" s="82"/>
    </row>
    <row r="277" spans="1:17">
      <c r="A277" s="82"/>
      <c r="B277" s="82"/>
      <c r="C277" s="82"/>
      <c r="D277" s="82"/>
      <c r="E277" s="82"/>
      <c r="F277" s="82"/>
      <c r="G277" s="82"/>
      <c r="H277" s="82"/>
      <c r="I277" s="82"/>
      <c r="J277" s="82"/>
      <c r="K277" s="82"/>
      <c r="L277" s="82"/>
      <c r="M277" s="82"/>
      <c r="N277" s="82"/>
      <c r="O277" s="82"/>
      <c r="P277" s="82"/>
      <c r="Q277" s="82"/>
    </row>
    <row r="278" spans="1:17">
      <c r="A278" s="82"/>
      <c r="B278" s="82"/>
      <c r="C278" s="82"/>
      <c r="D278" s="82"/>
      <c r="E278" s="82"/>
      <c r="F278" s="82"/>
      <c r="G278" s="82"/>
      <c r="H278" s="82"/>
      <c r="I278" s="82"/>
      <c r="J278" s="82"/>
      <c r="K278" s="82"/>
      <c r="L278" s="82"/>
      <c r="M278" s="82"/>
      <c r="N278" s="82"/>
      <c r="O278" s="82"/>
      <c r="P278" s="82"/>
      <c r="Q278" s="82"/>
    </row>
    <row r="279" spans="1:17">
      <c r="A279" s="82"/>
      <c r="B279" s="82"/>
      <c r="C279" s="82"/>
      <c r="D279" s="82"/>
      <c r="E279" s="82"/>
      <c r="F279" s="82"/>
      <c r="G279" s="82"/>
      <c r="H279" s="82"/>
      <c r="I279" s="82"/>
      <c r="J279" s="82"/>
      <c r="K279" s="82"/>
      <c r="L279" s="82"/>
      <c r="M279" s="82"/>
      <c r="N279" s="82"/>
      <c r="O279" s="82"/>
      <c r="P279" s="82"/>
      <c r="Q279" s="82"/>
    </row>
    <row r="280" spans="1:17">
      <c r="A280" s="82"/>
      <c r="B280" s="82"/>
      <c r="C280" s="82"/>
      <c r="D280" s="82"/>
      <c r="E280" s="82"/>
      <c r="F280" s="82"/>
      <c r="G280" s="82"/>
      <c r="H280" s="82"/>
      <c r="I280" s="82"/>
      <c r="J280" s="82"/>
      <c r="K280" s="82"/>
      <c r="L280" s="82"/>
      <c r="M280" s="82"/>
      <c r="N280" s="82"/>
      <c r="O280" s="82"/>
      <c r="P280" s="82"/>
      <c r="Q280" s="82"/>
    </row>
    <row r="281" spans="1:17">
      <c r="A281" s="82"/>
      <c r="B281" s="82"/>
      <c r="C281" s="82"/>
      <c r="D281" s="82"/>
      <c r="E281" s="82"/>
      <c r="F281" s="82"/>
      <c r="G281" s="82"/>
      <c r="H281" s="82"/>
      <c r="I281" s="82"/>
      <c r="J281" s="82"/>
      <c r="K281" s="82"/>
      <c r="L281" s="82"/>
      <c r="M281" s="82"/>
      <c r="N281" s="82"/>
      <c r="O281" s="82"/>
      <c r="P281" s="82"/>
      <c r="Q281" s="82"/>
    </row>
    <row r="282" spans="1:17">
      <c r="A282" s="82"/>
      <c r="B282" s="82"/>
      <c r="C282" s="82"/>
      <c r="D282" s="82"/>
      <c r="E282" s="82"/>
      <c r="F282" s="82"/>
      <c r="G282" s="82"/>
      <c r="H282" s="82"/>
      <c r="I282" s="82"/>
      <c r="J282" s="82"/>
      <c r="K282" s="82"/>
      <c r="L282" s="82"/>
      <c r="M282" s="82"/>
      <c r="N282" s="82"/>
      <c r="O282" s="82"/>
      <c r="P282" s="82"/>
      <c r="Q282" s="82"/>
    </row>
    <row r="283" spans="1:17">
      <c r="A283" s="82"/>
      <c r="B283" s="82"/>
      <c r="C283" s="82"/>
      <c r="D283" s="82"/>
      <c r="E283" s="82"/>
      <c r="F283" s="82"/>
      <c r="G283" s="82"/>
      <c r="H283" s="82"/>
      <c r="I283" s="82"/>
      <c r="J283" s="82"/>
      <c r="K283" s="82"/>
      <c r="L283" s="82"/>
      <c r="M283" s="82"/>
      <c r="N283" s="82"/>
      <c r="O283" s="82"/>
      <c r="P283" s="82"/>
      <c r="Q283" s="82"/>
    </row>
    <row r="284" spans="1:17">
      <c r="A284" s="82"/>
      <c r="B284" s="82"/>
      <c r="C284" s="82"/>
      <c r="D284" s="82"/>
      <c r="E284" s="82"/>
      <c r="F284" s="82"/>
      <c r="G284" s="82"/>
      <c r="H284" s="82"/>
      <c r="I284" s="82"/>
      <c r="J284" s="82"/>
      <c r="K284" s="82"/>
      <c r="L284" s="82"/>
      <c r="M284" s="82"/>
      <c r="N284" s="82"/>
      <c r="O284" s="82"/>
      <c r="P284" s="82"/>
      <c r="Q284" s="82"/>
    </row>
    <row r="285" spans="1:17">
      <c r="A285" s="82"/>
      <c r="B285" s="82"/>
      <c r="C285" s="82"/>
      <c r="D285" s="82"/>
      <c r="E285" s="82"/>
      <c r="F285" s="82"/>
      <c r="G285" s="82"/>
      <c r="H285" s="82"/>
      <c r="I285" s="82"/>
      <c r="J285" s="82"/>
      <c r="K285" s="82"/>
      <c r="L285" s="82"/>
      <c r="M285" s="82"/>
      <c r="N285" s="82"/>
      <c r="O285" s="82"/>
      <c r="P285" s="82"/>
      <c r="Q285" s="82"/>
    </row>
    <row r="286" spans="1:17">
      <c r="A286" s="82"/>
      <c r="B286" s="82"/>
      <c r="C286" s="82"/>
      <c r="D286" s="82"/>
      <c r="E286" s="82"/>
      <c r="F286" s="82"/>
      <c r="G286" s="82"/>
      <c r="H286" s="82"/>
      <c r="I286" s="82"/>
      <c r="J286" s="82"/>
      <c r="K286" s="82"/>
      <c r="L286" s="82"/>
      <c r="M286" s="82"/>
      <c r="N286" s="82"/>
      <c r="O286" s="82"/>
      <c r="P286" s="82"/>
      <c r="Q286" s="82"/>
    </row>
    <row r="287" spans="1:17">
      <c r="A287" s="82"/>
      <c r="B287" s="82"/>
      <c r="C287" s="82"/>
      <c r="D287" s="82"/>
      <c r="E287" s="82"/>
      <c r="F287" s="82"/>
      <c r="G287" s="82"/>
      <c r="H287" s="82"/>
      <c r="I287" s="82"/>
      <c r="J287" s="82"/>
      <c r="K287" s="82"/>
      <c r="L287" s="82"/>
      <c r="M287" s="82"/>
      <c r="N287" s="82"/>
      <c r="O287" s="82"/>
      <c r="P287" s="82"/>
      <c r="Q287" s="82"/>
    </row>
    <row r="288" spans="1:17">
      <c r="A288" s="82"/>
      <c r="B288" s="82"/>
      <c r="C288" s="82"/>
      <c r="D288" s="82"/>
      <c r="E288" s="82"/>
      <c r="F288" s="82"/>
      <c r="G288" s="82"/>
      <c r="H288" s="82"/>
      <c r="I288" s="82"/>
      <c r="J288" s="82"/>
      <c r="K288" s="82"/>
      <c r="L288" s="82"/>
      <c r="M288" s="82"/>
      <c r="N288" s="82"/>
      <c r="O288" s="82"/>
      <c r="P288" s="82"/>
      <c r="Q288" s="82"/>
    </row>
    <row r="289" spans="1:17">
      <c r="A289" s="82"/>
      <c r="B289" s="82"/>
      <c r="C289" s="82"/>
      <c r="D289" s="82"/>
      <c r="E289" s="82"/>
      <c r="F289" s="82"/>
      <c r="G289" s="82"/>
      <c r="H289" s="82"/>
      <c r="I289" s="82"/>
      <c r="J289" s="82"/>
      <c r="K289" s="82"/>
      <c r="L289" s="82"/>
      <c r="M289" s="82"/>
      <c r="N289" s="82"/>
      <c r="O289" s="82"/>
      <c r="P289" s="82"/>
      <c r="Q289" s="82"/>
    </row>
  </sheetData>
  <sheetProtection password="DD19" sheet="1" scenarios="1" formatRows="0" insertRows="0" deleteRows="0" selectLockedCells="1" autoFilter="0"/>
  <protectedRanges>
    <protectedRange sqref="A189:Q191 A196:Q196 E197 A204:Q206 A222:Q223 A231:Q232 A242:Q243 A138:Q138 A213:Q214 A129:IV129 R203:IV204 R232:IV235 R223:IV224 R214:IV215 A244:A250 R187:IV187 R181:IV183 A233:D241 A209:A212 R191:IV194" name="Zakres1"/>
  </protectedRanges>
  <dataConsolidate/>
  <mergeCells count="269">
    <mergeCell ref="J104:Q104"/>
    <mergeCell ref="A92:G92"/>
    <mergeCell ref="J92:Q92"/>
    <mergeCell ref="A95:G95"/>
    <mergeCell ref="J95:Q95"/>
    <mergeCell ref="H92:I92"/>
    <mergeCell ref="A94:I94"/>
    <mergeCell ref="A103:I103"/>
    <mergeCell ref="A104:G104"/>
    <mergeCell ref="A100:I100"/>
    <mergeCell ref="A70:G70"/>
    <mergeCell ref="J79:Q79"/>
    <mergeCell ref="H79:I79"/>
    <mergeCell ref="A82:G82"/>
    <mergeCell ref="J82:Q82"/>
    <mergeCell ref="A80:I80"/>
    <mergeCell ref="H82:I82"/>
    <mergeCell ref="A73:G73"/>
    <mergeCell ref="J73:Q73"/>
    <mergeCell ref="A76:G76"/>
    <mergeCell ref="J76:Q76"/>
    <mergeCell ref="A74:I74"/>
    <mergeCell ref="A72:I72"/>
    <mergeCell ref="J64:Q64"/>
    <mergeCell ref="H67:I67"/>
    <mergeCell ref="A67:G67"/>
    <mergeCell ref="J67:Q67"/>
    <mergeCell ref="A65:I65"/>
    <mergeCell ref="A66:I66"/>
    <mergeCell ref="A64:G64"/>
    <mergeCell ref="H64:I64"/>
    <mergeCell ref="J98:Q98"/>
    <mergeCell ref="J101:Q101"/>
    <mergeCell ref="A68:I68"/>
    <mergeCell ref="H70:I70"/>
    <mergeCell ref="H73:I73"/>
    <mergeCell ref="H76:I76"/>
    <mergeCell ref="A69:I69"/>
    <mergeCell ref="A71:I71"/>
    <mergeCell ref="A75:I75"/>
    <mergeCell ref="J70:Q70"/>
    <mergeCell ref="G209:H209"/>
    <mergeCell ref="I209:J209"/>
    <mergeCell ref="P87:Q87"/>
    <mergeCell ref="P108:Q108"/>
    <mergeCell ref="P116:Q116"/>
    <mergeCell ref="H95:I95"/>
    <mergeCell ref="H98:I98"/>
    <mergeCell ref="H101:I101"/>
    <mergeCell ref="H104:I104"/>
    <mergeCell ref="J89:Q89"/>
    <mergeCell ref="K208:Q208"/>
    <mergeCell ref="I198:J198"/>
    <mergeCell ref="E192:H192"/>
    <mergeCell ref="G212:H212"/>
    <mergeCell ref="I212:J212"/>
    <mergeCell ref="G207:H207"/>
    <mergeCell ref="I196:J196"/>
    <mergeCell ref="I207:J207"/>
    <mergeCell ref="I211:J211"/>
    <mergeCell ref="A208:F208"/>
    <mergeCell ref="K207:Q207"/>
    <mergeCell ref="K198:L198"/>
    <mergeCell ref="M198:Q198"/>
    <mergeCell ref="G206:H206"/>
    <mergeCell ref="A199:D199"/>
    <mergeCell ref="E199:H199"/>
    <mergeCell ref="K203:L203"/>
    <mergeCell ref="M203:Q203"/>
    <mergeCell ref="I192:J192"/>
    <mergeCell ref="A192:D192"/>
    <mergeCell ref="E193:H193"/>
    <mergeCell ref="I208:J208"/>
    <mergeCell ref="E196:H196"/>
    <mergeCell ref="A201:D201"/>
    <mergeCell ref="E197:H197"/>
    <mergeCell ref="D34:Q34"/>
    <mergeCell ref="A61:Q61"/>
    <mergeCell ref="D33:Q33"/>
    <mergeCell ref="O35:Q35"/>
    <mergeCell ref="B35:I35"/>
    <mergeCell ref="A53:G58"/>
    <mergeCell ref="A50:G51"/>
    <mergeCell ref="A28:Q28"/>
    <mergeCell ref="K32:L32"/>
    <mergeCell ref="A32:C32"/>
    <mergeCell ref="D32:F32"/>
    <mergeCell ref="H32:J32"/>
    <mergeCell ref="D31:Q31"/>
    <mergeCell ref="A30:C30"/>
    <mergeCell ref="M32:Q32"/>
    <mergeCell ref="D29:Q29"/>
    <mergeCell ref="A29:C29"/>
    <mergeCell ref="A1:Q1"/>
    <mergeCell ref="F9:G9"/>
    <mergeCell ref="D4:Q4"/>
    <mergeCell ref="C3:Q3"/>
    <mergeCell ref="F5:Q5"/>
    <mergeCell ref="F6:H6"/>
    <mergeCell ref="F7:H7"/>
    <mergeCell ref="A20:Q26"/>
    <mergeCell ref="B17:Q17"/>
    <mergeCell ref="C2:Q2"/>
    <mergeCell ref="A2:B2"/>
    <mergeCell ref="F11:G11"/>
    <mergeCell ref="P10:Q10"/>
    <mergeCell ref="O6:Q6"/>
    <mergeCell ref="O7:Q7"/>
    <mergeCell ref="D12:J12"/>
    <mergeCell ref="F10:G10"/>
    <mergeCell ref="A14:Q14"/>
    <mergeCell ref="F8:H8"/>
    <mergeCell ref="B16:Q16"/>
    <mergeCell ref="A60:Q60"/>
    <mergeCell ref="D38:Q38"/>
    <mergeCell ref="K35:M35"/>
    <mergeCell ref="A36:Q36"/>
    <mergeCell ref="A37:C37"/>
    <mergeCell ref="D37:Q37"/>
    <mergeCell ref="A38:C38"/>
    <mergeCell ref="A19:Q19"/>
    <mergeCell ref="B15:Q15"/>
    <mergeCell ref="B116:C116"/>
    <mergeCell ref="D30:J30"/>
    <mergeCell ref="A31:C31"/>
    <mergeCell ref="A63:Q63"/>
    <mergeCell ref="A88:Q88"/>
    <mergeCell ref="A101:G101"/>
    <mergeCell ref="A62:I62"/>
    <mergeCell ref="A91:I91"/>
    <mergeCell ref="A249:Q249"/>
    <mergeCell ref="A240:D240"/>
    <mergeCell ref="A241:D241"/>
    <mergeCell ref="A246:Q246"/>
    <mergeCell ref="E240:Q240"/>
    <mergeCell ref="A248:Q248"/>
    <mergeCell ref="A247:Q247"/>
    <mergeCell ref="A244:Q244"/>
    <mergeCell ref="E241:Q241"/>
    <mergeCell ref="E191:H191"/>
    <mergeCell ref="K212:Q212"/>
    <mergeCell ref="M193:Q193"/>
    <mergeCell ref="A245:Q245"/>
    <mergeCell ref="M197:Q197"/>
    <mergeCell ref="K209:Q209"/>
    <mergeCell ref="I206:J206"/>
    <mergeCell ref="A205:Q205"/>
    <mergeCell ref="A193:D193"/>
    <mergeCell ref="K192:L192"/>
    <mergeCell ref="A106:I106"/>
    <mergeCell ref="A113:I113"/>
    <mergeCell ref="A114:I114"/>
    <mergeCell ref="A129:Q129"/>
    <mergeCell ref="A190:Q190"/>
    <mergeCell ref="A148:Q188"/>
    <mergeCell ref="A130:Q136"/>
    <mergeCell ref="L124:N124"/>
    <mergeCell ref="N125:P125"/>
    <mergeCell ref="H125:J125"/>
    <mergeCell ref="K125:M125"/>
    <mergeCell ref="A109:Q109"/>
    <mergeCell ref="G208:H208"/>
    <mergeCell ref="A203:D203"/>
    <mergeCell ref="A206:F206"/>
    <mergeCell ref="A196:D196"/>
    <mergeCell ref="A197:D197"/>
    <mergeCell ref="A223:Q223"/>
    <mergeCell ref="A224:Q230"/>
    <mergeCell ref="A112:Q112"/>
    <mergeCell ref="E203:H203"/>
    <mergeCell ref="I203:J203"/>
    <mergeCell ref="A147:Q147"/>
    <mergeCell ref="M119:O119"/>
    <mergeCell ref="P119:Q119"/>
    <mergeCell ref="E125:G125"/>
    <mergeCell ref="H126:J126"/>
    <mergeCell ref="A233:D233"/>
    <mergeCell ref="A236:D236"/>
    <mergeCell ref="A237:D237"/>
    <mergeCell ref="A238:D238"/>
    <mergeCell ref="A234:D234"/>
    <mergeCell ref="E236:Q236"/>
    <mergeCell ref="E238:Q238"/>
    <mergeCell ref="E233:Q233"/>
    <mergeCell ref="E234:Q234"/>
    <mergeCell ref="A239:D239"/>
    <mergeCell ref="M192:Q192"/>
    <mergeCell ref="K196:L196"/>
    <mergeCell ref="A191:D191"/>
    <mergeCell ref="K193:L193"/>
    <mergeCell ref="I193:J193"/>
    <mergeCell ref="K191:L191"/>
    <mergeCell ref="I191:J191"/>
    <mergeCell ref="E239:Q239"/>
    <mergeCell ref="A232:Q232"/>
    <mergeCell ref="A250:Q250"/>
    <mergeCell ref="A207:F207"/>
    <mergeCell ref="A209:F209"/>
    <mergeCell ref="A212:F212"/>
    <mergeCell ref="A214:Q214"/>
    <mergeCell ref="A215:Q221"/>
    <mergeCell ref="A235:D235"/>
    <mergeCell ref="E235:Q235"/>
    <mergeCell ref="E237:Q237"/>
    <mergeCell ref="A243:Q243"/>
    <mergeCell ref="A102:I102"/>
    <mergeCell ref="A81:I81"/>
    <mergeCell ref="A98:G98"/>
    <mergeCell ref="A90:I90"/>
    <mergeCell ref="A93:I93"/>
    <mergeCell ref="A99:I99"/>
    <mergeCell ref="A89:G89"/>
    <mergeCell ref="H89:I89"/>
    <mergeCell ref="A84:I84"/>
    <mergeCell ref="A83:I83"/>
    <mergeCell ref="A78:I78"/>
    <mergeCell ref="A77:I77"/>
    <mergeCell ref="A79:G79"/>
    <mergeCell ref="G211:H211"/>
    <mergeCell ref="A138:Q138"/>
    <mergeCell ref="A139:Q145"/>
    <mergeCell ref="A105:I105"/>
    <mergeCell ref="M191:Q191"/>
    <mergeCell ref="K206:Q206"/>
    <mergeCell ref="N126:P126"/>
    <mergeCell ref="K126:M126"/>
    <mergeCell ref="E126:G126"/>
    <mergeCell ref="A122:Q122"/>
    <mergeCell ref="C123:E123"/>
    <mergeCell ref="C124:E124"/>
    <mergeCell ref="F123:H123"/>
    <mergeCell ref="F124:H124"/>
    <mergeCell ref="I123:K123"/>
    <mergeCell ref="I124:K124"/>
    <mergeCell ref="L123:N123"/>
    <mergeCell ref="K211:Q211"/>
    <mergeCell ref="A210:F210"/>
    <mergeCell ref="G210:H210"/>
    <mergeCell ref="I210:J210"/>
    <mergeCell ref="K210:Q210"/>
    <mergeCell ref="A211:F211"/>
    <mergeCell ref="M194:Q194"/>
    <mergeCell ref="I194:J194"/>
    <mergeCell ref="K194:L194"/>
    <mergeCell ref="M195:Q195"/>
    <mergeCell ref="K197:L197"/>
    <mergeCell ref="I195:J195"/>
    <mergeCell ref="K195:L195"/>
    <mergeCell ref="I197:J197"/>
    <mergeCell ref="M196:Q196"/>
    <mergeCell ref="E201:H201"/>
    <mergeCell ref="I201:J201"/>
    <mergeCell ref="K201:L201"/>
    <mergeCell ref="M201:Q201"/>
    <mergeCell ref="A200:D200"/>
    <mergeCell ref="E200:H200"/>
    <mergeCell ref="I200:J200"/>
    <mergeCell ref="K200:L200"/>
    <mergeCell ref="M200:Q200"/>
    <mergeCell ref="M202:Q202"/>
    <mergeCell ref="A198:D198"/>
    <mergeCell ref="E198:H198"/>
    <mergeCell ref="I199:J199"/>
    <mergeCell ref="K199:L199"/>
    <mergeCell ref="M199:Q199"/>
    <mergeCell ref="A202:D202"/>
    <mergeCell ref="E202:H202"/>
    <mergeCell ref="I202:J202"/>
    <mergeCell ref="K202:L202"/>
  </mergeCells>
  <phoneticPr fontId="15" type="noConversion"/>
  <conditionalFormatting sqref="Q110">
    <cfRule type="cellIs" dxfId="5" priority="1" stopIfTrue="1" operator="greaterThan">
      <formula>$P$87*0.2</formula>
    </cfRule>
  </conditionalFormatting>
  <conditionalFormatting sqref="F11:G11">
    <cfRule type="cellIs" dxfId="4" priority="2" stopIfTrue="1" operator="notBetween">
      <formula>170000</formula>
      <formula>2000000</formula>
    </cfRule>
  </conditionalFormatting>
  <conditionalFormatting sqref="N9">
    <cfRule type="cellIs" dxfId="3" priority="3" stopIfTrue="1" operator="greaterThan">
      <formula>0.85</formula>
    </cfRule>
  </conditionalFormatting>
  <dataValidations xWindow="1393" yWindow="667" count="37">
    <dataValidation type="whole" allowBlank="1" showInputMessage="1" showErrorMessage="1" error="Wnioskowane dofinansowanie nie może być niższe niż równowartość 170 000 euro ani wyższe niż równowartość 2 milionów euro." prompt="Wnioskowane dofinansowanie nie może być niższe niż równowartość 170 000 euro ani wyższe niż równowartość 2 milionów euro." sqref="F8:H8">
      <formula1>(170000)*F9</formula1>
      <formula2>(2000000)*F9</formula2>
    </dataValidation>
    <dataValidation type="date" allowBlank="1" showInputMessage="1" showErrorMessage="1" error="Data zakończenia musi mieścić się między 13 lutego 2013 r. a 30 kwietnia 2016 r. oraz być późniejsza niż data rozpoczęcia." prompt="Proszę podać datę w formacie RR-MM-DD" sqref="O6:Q6">
      <formula1>F6+1</formula1>
      <formula2>42490</formula2>
    </dataValidation>
    <dataValidation type="whole" operator="lessThanOrEqual" allowBlank="1" showInputMessage="1" showErrorMessage="1" error="Proszę wprowadzić wartość całkowitą, najbliższą wartości pełnych tysięcy złotych, nie większą niż 7% kosztów bezpośrednich." sqref="Q110">
      <formula1>(P87-Q86+P108)*0.07</formula1>
    </dataValidation>
    <dataValidation type="textLength" operator="lessThanOrEqual" allowBlank="1" showInputMessage="1" showErrorMessage="1" errorTitle="Uwaga!" error="Za duża liczba znaków (max. 1000)." prompt="Proszę przedstawić plan informacji i promocji projektu (max. 1000 znaków). UWAGA! Dodatkowe uwagi w komentarzu!" sqref="A224:Q230">
      <formula1>1000</formula1>
    </dataValidation>
    <dataValidation type="textLength" operator="lessThanOrEqual" allowBlank="1" showInputMessage="1" showErrorMessage="1" errorTitle="Uwaga!" error="Za duża liczba znaków (max. 1000)." prompt="Proszę przedstawić sposób zarządzania projektem (max. 1000 znaków)._x000a_UWAGA! Dodatkowe uwagi w komentarzu!" sqref="A215:Q221">
      <formula1>1000</formula1>
    </dataValidation>
    <dataValidation type="textLength" operator="lessThanOrEqual" allowBlank="1" showInputMessage="1" showErrorMessage="1" prompt="Proszę wprowadzić opis (max. 300 znaków)." sqref="E233:Q241">
      <formula1>300</formula1>
    </dataValidation>
    <dataValidation operator="lessThanOrEqual" allowBlank="1" showErrorMessage="1" errorTitle="Uwaga!" error="Za duża liczba znaków (max. 1000)." prompt="Proszę przedstawić plan informacji i promocji projektu (max. 1000 znaków)." sqref="A244 A245:Q250"/>
    <dataValidation type="list" allowBlank="1" showInputMessage="1" prompt="Proszę wybrać z listy rozwijanej." sqref="G207:J212">
      <formula1>$AG$195:$AI$195</formula1>
    </dataValidation>
    <dataValidation type="list" allowBlank="1" showInputMessage="1" showErrorMessage="1" error="Proszę wybrać z listy rozwijanej." prompt="Proszę wybrać z listy rozwijanej" sqref="A197:D197">
      <formula1>$AF$184:$AI$184</formula1>
    </dataValidation>
    <dataValidation type="whole" operator="lessThanOrEqual" allowBlank="1" showInputMessage="1" showErrorMessage="1" error="Proszę wprowadzić wartość całkowitą, najbliższą wartości pełnych tysięcy złotych." sqref="P108 P87 D71:Q72 D74:Q75 D77:Q78 D80:Q81 D68:Q69 D66:I66 J65:Q66 H65:I65 D105:Q106 D102:Q103 D99:Q100 J90:Q91 D93:Q94 D83:Q84 D96:Q97 N85:Q86 D113:Q114 D85:M87">
      <formula1>1000000</formula1>
    </dataValidation>
    <dataValidation operator="lessThanOrEqual" allowBlank="1" showInputMessage="1" showErrorMessage="1" error="Proszę wprowadzić wartość całkowitą, najbliższą wartości pełnych tysięcy złotych." sqref="O87 N120:N122 N146 N137 N127:N128 O116:O117 M119 O108 O110:O111"/>
    <dataValidation type="textLength" operator="lessThanOrEqual" allowBlank="1" showInputMessage="1" showErrorMessage="1" errorTitle="Uwaga!" error="Za duża liczba znaków (max. 1000)." prompt="Proszę przedstawić streszczenie projektu (max. 4000 znaków)." sqref="A189:Q189">
      <formula1>4000</formula1>
    </dataValidation>
    <dataValidation type="list" allowBlank="1" showInputMessage="1" showErrorMessage="1" prompt="Proszę wybrać z listy rozwijanej." sqref="A192:D192">
      <formula1>$B$15:$B$17</formula1>
    </dataValidation>
    <dataValidation type="textLength" operator="lessThanOrEqual" allowBlank="1" showInputMessage="1" showErrorMessage="1" errorTitle="Uwaga!" error="Za duża liczba znaków (max. 1000)." prompt="Proszę opisać koszty niekwalifikowalne występujące w projekcie oraz określić ich całkowitą wartość (max. 1000 znaków)." sqref="A130:Q136">
      <formula1>1000</formula1>
    </dataValidation>
    <dataValidation type="textLength" operator="lessThanOrEqual" allowBlank="1" showInputMessage="1" showErrorMessage="1" errorTitle="Uwaga!" error="Za duża liczba znaków (max. 1000)." prompt="Proszę przedstawić opis wnioskodawcy (max. 1000 znaków). _x000a_UWAGA! Dodatkowe uwagi w komentarzu." sqref="A139:Q145">
      <formula1>1000</formula1>
    </dataValidation>
    <dataValidation type="textLength" operator="lessThanOrEqual" allowBlank="1" showInputMessage="1" showErrorMessage="1" errorTitle="Uwaga!" error="Za duża liczba znaków (max. 1000)." prompt="Proszę przedstawić streszczenie projektu (max. 4000 znaków). _x000a_UWAGA! Dodatkowe uwagi w komentarzu." sqref="A148:Q188">
      <formula1>4000</formula1>
    </dataValidation>
    <dataValidation type="list" allowBlank="1" showInputMessage="1" showErrorMessage="1" prompt="Proszę wybrać z listy rozwijanej." sqref="D13">
      <formula1>$AF$12:$AH$12</formula1>
    </dataValidation>
    <dataValidation type="textLength" operator="lessThanOrEqual" allowBlank="1" showInputMessage="1" showErrorMessage="1" errorTitle="Uwaga!" error="Za duża liczba znaków (max. 1000)." prompt="Proszę przedstawić streszczenie projektu (max. 1000 znaków)." sqref="A20:Q27">
      <formula1>1000</formula1>
    </dataValidation>
    <dataValidation type="textLength" operator="lessThanOrEqual" allowBlank="1" showInputMessage="1" showErrorMessage="1" error="Za duża liczba znaków (max. 300)." prompt="Proszę wpisać tytuł projektu (max. 300 znaków)." sqref="C2:Q2">
      <formula1>300</formula1>
    </dataValidation>
    <dataValidation type="textLength" operator="lessThanOrEqual" allowBlank="1" showInputMessage="1" showErrorMessage="1" error="Za dużo znaków (max. 100)." prompt="Proszę wpisać adres beneficjenta (max. 100 znaków)." sqref="D31:Q31">
      <formula1>100</formula1>
    </dataValidation>
    <dataValidation type="textLength" operator="lessThanOrEqual" allowBlank="1" showInputMessage="1" showErrorMessage="1" error="Zbyt dużo znaków (max. 9)." prompt="Proszę wpisać numer bez początkowych zer." sqref="M32:Q32">
      <formula1>9</formula1>
    </dataValidation>
    <dataValidation type="textLength" operator="lessThan" allowBlank="1" showInputMessage="1" showErrorMessage="1" error="Zbyt duża liczba znaków (max. 60)." prompt="Proszę wpisać imię i nazwisko osoby upoważnionej do podpisania wniosku." sqref="D33:Q33">
      <formula1>60</formula1>
    </dataValidation>
    <dataValidation type="textLength" operator="lessThan" allowBlank="1" showInputMessage="1" showErrorMessage="1" error="Zbyt duża liczba znaków (max. 60)." prompt="Proszę wpisać imię i nazwisko osoby upoważnionej do bieżących kontaktów w sprawie projektu." sqref="D34:Q34">
      <formula1>60</formula1>
    </dataValidation>
    <dataValidation type="textLength" operator="lessThanOrEqual" allowBlank="1" showInputMessage="1" showErrorMessage="1" error="Za dużo znaków (max. 100)." prompt="Proszę wpisać nazwę beneficjenta (max. 100 znaków)." sqref="K29:Q30 D29:J29 C3">
      <formula1>100</formula1>
    </dataValidation>
    <dataValidation type="textLength" operator="lessThanOrEqual" allowBlank="1" showInputMessage="1" showErrorMessage="1" prompt="Proszę podać numer." sqref="K35 O35">
      <formula1>20</formula1>
    </dataValidation>
    <dataValidation type="textLength" operator="lessThanOrEqual" allowBlank="1" showInputMessage="1" showErrorMessage="1" error="Za dużo znaków (max. 100)." prompt="Proszę wpisać nazwę partnera (max. 100 znaków)._x000a_UWAGA! Do wniosku należy załączyć deklarację partnerstwa (list intencyjny, umowa partnerstwa, itp.)." sqref="D37:Q37">
      <formula1>100</formula1>
    </dataValidation>
    <dataValidation type="textLength" operator="lessThanOrEqual" allowBlank="1" showInputMessage="1" showErrorMessage="1" error="Za dużo znaków (max. 100)." prompt="Proszę wpisać adres partnera (max. 100 znaków)._x000a_UWAGA! Do wniosku należy załączyć deklarację partnerstwa." sqref="H56:H59 D39:F42 I39:Q59 D45:F48 H39:H53 D59:G59 G39:G49 D52:G52">
      <formula1>100</formula1>
    </dataValidation>
    <dataValidation operator="equal" error="Numer powinien mieć 10 cyfr." prompt="Proszę podać 10 cyfrowy numer (wyłącznie cyfry)." sqref="G32"/>
    <dataValidation type="textLength" operator="lessThan" allowBlank="1" showInputMessage="1" showErrorMessage="1" error="Wprowadzono za długi numer." prompt="Proszę podać numer." sqref="H32:J32">
      <formula1>20</formula1>
    </dataValidation>
    <dataValidation type="whole" operator="greaterThanOrEqual" allowBlank="1" showInputMessage="1" showErrorMessage="1" sqref="F11:G11">
      <formula1>170000</formula1>
    </dataValidation>
    <dataValidation type="list" operator="lessThanOrEqual" allowBlank="1" showInputMessage="1" showErrorMessage="1" error="Proszę wybrać z listy rozwijanej." prompt="Proszę wybrać z listy rozwijanej." sqref="D30:J30">
      <formula1>$AF$30:$AH$30</formula1>
    </dataValidation>
    <dataValidation type="textLength" operator="lessThanOrEqual" allowBlank="1" showInputMessage="1" showErrorMessage="1" error="Zbyt duża liczba znaków (max. 60)." prompt="Proszę podać adres poczty elektronicznej osoby do kontaktu." sqref="B35:I35">
      <formula1>60</formula1>
    </dataValidation>
    <dataValidation type="date" allowBlank="1" showInputMessage="1" showErrorMessage="1" error="Data rozpoczęcia musi mieścić się między 12 lutego 2013 r. a 29 kwietnia 2016 r." prompt="Proszę podać datę w formacie RR-MM-DD" sqref="F6:H6">
      <formula1>41317</formula1>
      <formula2>42489</formula2>
    </dataValidation>
    <dataValidation allowBlank="1" showInputMessage="1" prompt="Proszę zaznaczyć przynajmniej jedną komórkę." sqref="A15:Q18"/>
    <dataValidation type="textLength" operator="equal" allowBlank="1" showInputMessage="1" showErrorMessage="1" error="Numer powinien mieć 10 cyfr." prompt="Proszę podać 10 cyfrowy numer (wyłącznie cyfry)." sqref="D32:F32">
      <formula1>10</formula1>
    </dataValidation>
    <dataValidation type="textLength" operator="lessThanOrEqual" allowBlank="1" showInputMessage="1" showErrorMessage="1" error="Za dużo znaków (max. 100)." prompt="Proszę wpisać adres partnera (max. 100 znaków)._x000a_UWAGA! Do wniosku należy załączyć deklarację partnerstwa (list intencyjny, umowa partnerstwa, itp.)." sqref="D38:Q38">
      <formula1>100</formula1>
    </dataValidation>
    <dataValidation type="list" allowBlank="1" showInputMessage="1" showErrorMessage="1" prompt="Proszę wybrać z listy rozwijanej." sqref="D12:J12">
      <formula1>$AF$12:$AG$12</formula1>
    </dataValidation>
  </dataValidations>
  <pageMargins left="0.70866141732283472" right="0.70866141732283472" top="0.64" bottom="0.86" header="0.2" footer="0.31496062992125984"/>
  <pageSetup paperSize="9" scale="61" fitToHeight="0" orientation="portrait" r:id="rId1"/>
  <headerFooter>
    <oddHeader>&amp;LPlan Wdrażania Projektu&amp;CNorweski Mechanizm Finansowy:
Współpraca w obszarze Schengen oraz walka z przestępczością transgraniczną i zorganizowaną, 
w tym przeciwdziałanie handlowi ludźmi oraz migracjom grup przestępczych&amp;R&amp;D</oddHeader>
    <oddFooter>Strona &amp;P z &amp;N</oddFooter>
  </headerFooter>
  <rowBreaks count="4" manualBreakCount="4">
    <brk id="59" max="16" man="1"/>
    <brk id="127" max="16" man="1"/>
    <brk id="189" max="16" man="1"/>
    <brk id="23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152" r:id="rId4" name="Check Box 128">
              <controlPr defaultSize="0" autoFill="0" autoLine="0" autoPict="0">
                <anchor moveWithCells="1">
                  <from>
                    <xdr:col>0</xdr:col>
                    <xdr:colOff>247650</xdr:colOff>
                    <xdr:row>14</xdr:row>
                    <xdr:rowOff>66675</xdr:rowOff>
                  </from>
                  <to>
                    <xdr:col>1</xdr:col>
                    <xdr:colOff>9525</xdr:colOff>
                    <xdr:row>14</xdr:row>
                    <xdr:rowOff>295275</xdr:rowOff>
                  </to>
                </anchor>
              </controlPr>
            </control>
          </mc:Choice>
        </mc:AlternateContent>
        <mc:AlternateContent xmlns:mc="http://schemas.openxmlformats.org/markup-compatibility/2006">
          <mc:Choice Requires="x14">
            <control shapeId="1153" r:id="rId5" name="Check Box 129">
              <controlPr defaultSize="0" autoFill="0" autoLine="0" autoPict="0">
                <anchor moveWithCells="1">
                  <from>
                    <xdr:col>0</xdr:col>
                    <xdr:colOff>247650</xdr:colOff>
                    <xdr:row>15</xdr:row>
                    <xdr:rowOff>66675</xdr:rowOff>
                  </from>
                  <to>
                    <xdr:col>1</xdr:col>
                    <xdr:colOff>9525</xdr:colOff>
                    <xdr:row>15</xdr:row>
                    <xdr:rowOff>295275</xdr:rowOff>
                  </to>
                </anchor>
              </controlPr>
            </control>
          </mc:Choice>
        </mc:AlternateContent>
        <mc:AlternateContent xmlns:mc="http://schemas.openxmlformats.org/markup-compatibility/2006">
          <mc:Choice Requires="x14">
            <control shapeId="1154" r:id="rId6" name="Check Box 130">
              <controlPr defaultSize="0" autoFill="0" autoLine="0" autoPict="0">
                <anchor moveWithCells="1">
                  <from>
                    <xdr:col>0</xdr:col>
                    <xdr:colOff>247650</xdr:colOff>
                    <xdr:row>16</xdr:row>
                    <xdr:rowOff>66675</xdr:rowOff>
                  </from>
                  <to>
                    <xdr:col>1</xdr:col>
                    <xdr:colOff>9525</xdr:colOff>
                    <xdr:row>16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
    <pageSetUpPr fitToPage="1"/>
  </sheetPr>
  <dimension ref="A1:AK288"/>
  <sheetViews>
    <sheetView topLeftCell="A85" zoomScale="70" workbookViewId="0">
      <selection activeCell="A133" sqref="A133:Q133"/>
    </sheetView>
  </sheetViews>
  <sheetFormatPr defaultColWidth="8.75" defaultRowHeight="14.25"/>
  <cols>
    <col min="1" max="7" width="7.125" style="82" customWidth="1"/>
    <col min="8" max="17" width="8" style="82" customWidth="1"/>
    <col min="18" max="31" width="9" style="82" customWidth="1"/>
    <col min="32" max="35" width="12.625" style="82" customWidth="1"/>
    <col min="36" max="84" width="9" style="82" customWidth="1"/>
    <col min="85" max="16384" width="8.75" style="82"/>
  </cols>
  <sheetData>
    <row r="1" spans="1:34" ht="108" customHeight="1">
      <c r="A1" s="542" t="s">
        <v>166</v>
      </c>
      <c r="B1" s="542"/>
      <c r="C1" s="542"/>
      <c r="D1" s="542"/>
      <c r="E1" s="542"/>
      <c r="F1" s="542"/>
      <c r="G1" s="542"/>
      <c r="H1" s="542"/>
      <c r="I1" s="542"/>
      <c r="J1" s="542"/>
      <c r="K1" s="542"/>
      <c r="L1" s="542"/>
      <c r="M1" s="542"/>
      <c r="N1" s="542"/>
      <c r="O1" s="542"/>
      <c r="P1" s="542"/>
      <c r="Q1" s="542"/>
    </row>
    <row r="2" spans="1:34" ht="64.900000000000006" customHeight="1">
      <c r="A2" s="430" t="s">
        <v>206</v>
      </c>
      <c r="B2" s="430"/>
      <c r="C2" s="430"/>
      <c r="D2" s="430"/>
      <c r="E2" s="430"/>
      <c r="F2" s="430"/>
      <c r="G2" s="430"/>
      <c r="H2" s="430"/>
      <c r="I2" s="430"/>
      <c r="J2" s="430"/>
      <c r="K2" s="430"/>
      <c r="L2" s="430"/>
      <c r="M2" s="430"/>
      <c r="N2" s="430"/>
      <c r="O2" s="430"/>
      <c r="P2" s="430"/>
      <c r="Q2" s="430"/>
    </row>
    <row r="3" spans="1:34" ht="42.6" customHeight="1">
      <c r="A3" s="430" t="s">
        <v>207</v>
      </c>
      <c r="B3" s="430"/>
      <c r="C3" s="430"/>
      <c r="D3" s="430"/>
      <c r="E3" s="430"/>
      <c r="F3" s="430"/>
      <c r="G3" s="430"/>
      <c r="H3" s="430"/>
      <c r="I3" s="430"/>
      <c r="J3" s="430"/>
      <c r="K3" s="430"/>
      <c r="L3" s="430"/>
      <c r="M3" s="430"/>
      <c r="N3" s="430"/>
      <c r="O3" s="430"/>
      <c r="P3" s="430"/>
      <c r="Q3" s="430"/>
    </row>
    <row r="4" spans="1:34" ht="50.45" customHeight="1">
      <c r="A4" s="430" t="s">
        <v>172</v>
      </c>
      <c r="B4" s="430"/>
      <c r="C4" s="430"/>
      <c r="D4" s="430"/>
      <c r="E4" s="430"/>
      <c r="F4" s="430"/>
      <c r="G4" s="430"/>
      <c r="H4" s="430"/>
      <c r="I4" s="430"/>
      <c r="J4" s="430"/>
      <c r="K4" s="430"/>
      <c r="L4" s="430"/>
      <c r="M4" s="430"/>
      <c r="N4" s="430"/>
      <c r="O4" s="430"/>
      <c r="P4" s="430"/>
      <c r="Q4" s="430"/>
    </row>
    <row r="5" spans="1:34" ht="67.900000000000006" customHeight="1">
      <c r="A5" s="393" t="s">
        <v>208</v>
      </c>
      <c r="B5" s="391"/>
      <c r="C5" s="391"/>
      <c r="D5" s="391"/>
      <c r="E5" s="391"/>
      <c r="F5" s="391"/>
      <c r="G5" s="391"/>
      <c r="H5" s="391"/>
      <c r="I5" s="391"/>
      <c r="J5" s="391"/>
      <c r="K5" s="391"/>
      <c r="L5" s="391"/>
      <c r="M5" s="391"/>
      <c r="N5" s="391"/>
      <c r="O5" s="391"/>
      <c r="P5" s="391"/>
      <c r="Q5" s="394"/>
    </row>
    <row r="6" spans="1:34" ht="20.45" customHeight="1">
      <c r="A6" s="393" t="s">
        <v>204</v>
      </c>
      <c r="B6" s="391"/>
      <c r="C6" s="391"/>
      <c r="D6" s="391"/>
      <c r="E6" s="391"/>
      <c r="F6" s="391"/>
      <c r="G6" s="391"/>
      <c r="H6" s="391"/>
      <c r="I6" s="391"/>
      <c r="J6" s="391"/>
      <c r="K6" s="391"/>
      <c r="L6" s="391"/>
      <c r="M6" s="391"/>
      <c r="N6" s="391"/>
      <c r="O6" s="391"/>
      <c r="P6" s="391"/>
      <c r="Q6" s="394"/>
    </row>
    <row r="7" spans="1:34" ht="15" thickBot="1">
      <c r="A7" s="551"/>
      <c r="B7" s="551"/>
      <c r="C7" s="551"/>
      <c r="D7" s="551"/>
      <c r="E7" s="551"/>
      <c r="F7" s="551"/>
      <c r="G7" s="551"/>
      <c r="H7" s="551"/>
      <c r="I7" s="551"/>
      <c r="J7" s="551"/>
      <c r="K7" s="551"/>
      <c r="L7" s="551"/>
      <c r="M7" s="551"/>
      <c r="N7" s="551"/>
      <c r="O7" s="551"/>
      <c r="P7" s="551"/>
      <c r="Q7" s="551"/>
    </row>
    <row r="8" spans="1:34" ht="18.75" thickBot="1">
      <c r="A8" s="92"/>
      <c r="B8" s="93"/>
      <c r="C8" s="93"/>
      <c r="D8" s="93"/>
      <c r="E8" s="93"/>
      <c r="F8" s="93"/>
      <c r="G8" s="93"/>
      <c r="H8" s="93"/>
      <c r="I8" s="93"/>
      <c r="J8" s="93"/>
      <c r="K8" s="93"/>
      <c r="L8" s="93"/>
      <c r="M8" s="93"/>
      <c r="N8" s="93"/>
      <c r="O8" s="93"/>
      <c r="P8" s="93"/>
      <c r="Q8" s="94"/>
    </row>
    <row r="9" spans="1:34" ht="13.9" customHeight="1" thickBot="1">
      <c r="A9" s="543" t="s">
        <v>31</v>
      </c>
      <c r="B9" s="544"/>
      <c r="C9" s="545" t="s">
        <v>167</v>
      </c>
      <c r="D9" s="546"/>
      <c r="E9" s="546"/>
      <c r="F9" s="546"/>
      <c r="G9" s="546"/>
      <c r="H9" s="546"/>
      <c r="I9" s="546"/>
      <c r="J9" s="546"/>
      <c r="K9" s="546"/>
      <c r="L9" s="546"/>
      <c r="M9" s="546"/>
      <c r="N9" s="546"/>
      <c r="O9" s="546"/>
      <c r="P9" s="546"/>
      <c r="Q9" s="547"/>
    </row>
    <row r="10" spans="1:34">
      <c r="A10" s="95" t="s">
        <v>60</v>
      </c>
      <c r="B10" s="96"/>
      <c r="C10" s="548" t="s">
        <v>168</v>
      </c>
      <c r="D10" s="549"/>
      <c r="E10" s="549"/>
      <c r="F10" s="549"/>
      <c r="G10" s="549"/>
      <c r="H10" s="549"/>
      <c r="I10" s="549"/>
      <c r="J10" s="549"/>
      <c r="K10" s="549"/>
      <c r="L10" s="549"/>
      <c r="M10" s="549"/>
      <c r="N10" s="549"/>
      <c r="O10" s="549"/>
      <c r="P10" s="549"/>
      <c r="Q10" s="550"/>
    </row>
    <row r="11" spans="1:34">
      <c r="A11" s="97" t="s">
        <v>32</v>
      </c>
      <c r="B11" s="98"/>
      <c r="C11" s="99"/>
      <c r="D11" s="536"/>
      <c r="E11" s="536"/>
      <c r="F11" s="536"/>
      <c r="G11" s="536"/>
      <c r="H11" s="536"/>
      <c r="I11" s="536"/>
      <c r="J11" s="536"/>
      <c r="K11" s="536"/>
      <c r="L11" s="536"/>
      <c r="M11" s="536"/>
      <c r="N11" s="536"/>
      <c r="O11" s="536"/>
      <c r="P11" s="536"/>
      <c r="Q11" s="537"/>
    </row>
    <row r="12" spans="1:34">
      <c r="A12" s="97" t="s">
        <v>58</v>
      </c>
      <c r="B12" s="98"/>
      <c r="C12" s="98"/>
      <c r="D12" s="98"/>
      <c r="E12" s="98"/>
      <c r="F12" s="536"/>
      <c r="G12" s="536"/>
      <c r="H12" s="536"/>
      <c r="I12" s="536"/>
      <c r="J12" s="536"/>
      <c r="K12" s="536"/>
      <c r="L12" s="536"/>
      <c r="M12" s="536"/>
      <c r="N12" s="536"/>
      <c r="O12" s="536"/>
      <c r="P12" s="536"/>
      <c r="Q12" s="537"/>
      <c r="AF12" s="62" t="s">
        <v>42</v>
      </c>
      <c r="AG12" s="62" t="s">
        <v>160</v>
      </c>
      <c r="AH12" s="62" t="s">
        <v>43</v>
      </c>
    </row>
    <row r="13" spans="1:34">
      <c r="A13" s="100" t="s">
        <v>33</v>
      </c>
      <c r="B13" s="101"/>
      <c r="C13" s="101"/>
      <c r="D13" s="101"/>
      <c r="E13" s="102"/>
      <c r="F13" s="538"/>
      <c r="G13" s="539"/>
      <c r="H13" s="540"/>
      <c r="I13" s="101" t="s">
        <v>34</v>
      </c>
      <c r="J13" s="102"/>
      <c r="K13" s="101"/>
      <c r="L13" s="102"/>
      <c r="M13" s="102"/>
      <c r="N13" s="101"/>
      <c r="O13" s="538"/>
      <c r="P13" s="539"/>
      <c r="Q13" s="541"/>
      <c r="AF13" s="62"/>
      <c r="AG13" s="62"/>
      <c r="AH13" s="62"/>
    </row>
    <row r="14" spans="1:34" ht="34.15" customHeight="1">
      <c r="A14" s="429" t="s">
        <v>169</v>
      </c>
      <c r="B14" s="430"/>
      <c r="C14" s="430"/>
      <c r="D14" s="430"/>
      <c r="E14" s="430"/>
      <c r="F14" s="430"/>
      <c r="G14" s="430"/>
      <c r="H14" s="430"/>
      <c r="I14" s="430"/>
      <c r="J14" s="430"/>
      <c r="K14" s="430"/>
      <c r="L14" s="430"/>
      <c r="M14" s="430"/>
      <c r="N14" s="430"/>
      <c r="O14" s="430"/>
      <c r="P14" s="430"/>
      <c r="Q14" s="431"/>
    </row>
    <row r="15" spans="1:34">
      <c r="A15" s="100" t="s">
        <v>36</v>
      </c>
      <c r="B15" s="101"/>
      <c r="C15" s="101"/>
      <c r="D15" s="101"/>
      <c r="E15" s="102"/>
      <c r="F15" s="531"/>
      <c r="G15" s="532"/>
      <c r="H15" s="533"/>
      <c r="I15" s="101" t="s">
        <v>44</v>
      </c>
      <c r="J15" s="102"/>
      <c r="K15" s="101"/>
      <c r="L15" s="102"/>
      <c r="M15" s="102"/>
      <c r="N15" s="101"/>
      <c r="O15" s="531"/>
      <c r="P15" s="532"/>
      <c r="Q15" s="534"/>
      <c r="AF15" s="62"/>
      <c r="AG15" s="62"/>
      <c r="AH15" s="62"/>
    </row>
    <row r="16" spans="1:34" ht="30.95" customHeight="1">
      <c r="A16" s="100" t="s">
        <v>37</v>
      </c>
      <c r="B16" s="101"/>
      <c r="C16" s="101"/>
      <c r="D16" s="101"/>
      <c r="E16" s="102"/>
      <c r="F16" s="531"/>
      <c r="G16" s="532"/>
      <c r="H16" s="533"/>
      <c r="I16" s="103"/>
      <c r="J16" s="103"/>
      <c r="K16" s="104"/>
      <c r="L16" s="105"/>
      <c r="M16" s="105"/>
      <c r="N16" s="96"/>
      <c r="O16" s="96"/>
      <c r="P16" s="96"/>
      <c r="Q16" s="106"/>
      <c r="AF16" s="62"/>
      <c r="AG16" s="62"/>
      <c r="AH16" s="62"/>
    </row>
    <row r="17" spans="1:34" ht="31.15" customHeight="1">
      <c r="A17" s="429" t="s">
        <v>209</v>
      </c>
      <c r="B17" s="430"/>
      <c r="C17" s="430"/>
      <c r="D17" s="430"/>
      <c r="E17" s="430"/>
      <c r="F17" s="430"/>
      <c r="G17" s="430"/>
      <c r="H17" s="430"/>
      <c r="I17" s="430"/>
      <c r="J17" s="430"/>
      <c r="K17" s="430"/>
      <c r="L17" s="430"/>
      <c r="M17" s="430"/>
      <c r="N17" s="430"/>
      <c r="O17" s="430"/>
      <c r="P17" s="430"/>
      <c r="Q17" s="431"/>
    </row>
    <row r="18" spans="1:34" ht="30.95" customHeight="1">
      <c r="A18" s="107" t="s">
        <v>40</v>
      </c>
      <c r="B18" s="98"/>
      <c r="C18" s="98"/>
      <c r="D18" s="98"/>
      <c r="E18" s="108"/>
      <c r="F18" s="535" t="s">
        <v>170</v>
      </c>
      <c r="G18" s="535"/>
      <c r="H18" s="109"/>
      <c r="I18" s="109"/>
      <c r="J18" s="110" t="s">
        <v>35</v>
      </c>
      <c r="K18" s="108"/>
      <c r="L18" s="98"/>
      <c r="M18" s="98"/>
      <c r="N18" s="111"/>
      <c r="O18" s="98"/>
      <c r="P18" s="108"/>
      <c r="Q18" s="112"/>
      <c r="AF18" s="62"/>
      <c r="AG18" s="62"/>
      <c r="AH18" s="62"/>
    </row>
    <row r="19" spans="1:34" s="83" customFormat="1" ht="14.25" customHeight="1">
      <c r="A19" s="107" t="s">
        <v>39</v>
      </c>
      <c r="B19" s="110"/>
      <c r="C19" s="110"/>
      <c r="D19" s="110"/>
      <c r="E19" s="113"/>
      <c r="F19" s="519"/>
      <c r="G19" s="519"/>
      <c r="H19" s="114"/>
      <c r="I19" s="114"/>
      <c r="J19" s="114"/>
      <c r="K19" s="98"/>
      <c r="L19" s="98"/>
      <c r="M19" s="98"/>
      <c r="N19" s="98"/>
      <c r="O19" s="98"/>
      <c r="P19" s="98"/>
      <c r="Q19" s="112"/>
      <c r="AF19" s="84"/>
      <c r="AG19" s="84"/>
      <c r="AH19" s="84"/>
    </row>
    <row r="20" spans="1:34" ht="15" thickBot="1">
      <c r="A20" s="115" t="s">
        <v>41</v>
      </c>
      <c r="B20" s="116"/>
      <c r="C20" s="116"/>
      <c r="D20" s="520"/>
      <c r="E20" s="521"/>
      <c r="F20" s="521"/>
      <c r="G20" s="521"/>
      <c r="H20" s="522"/>
      <c r="I20" s="522"/>
      <c r="J20" s="523"/>
      <c r="K20" s="116"/>
      <c r="L20" s="116"/>
      <c r="M20" s="116"/>
      <c r="N20" s="116"/>
      <c r="O20" s="116"/>
      <c r="P20" s="116"/>
      <c r="Q20" s="117"/>
    </row>
    <row r="21" spans="1:34" ht="15" thickBot="1">
      <c r="A21" s="105"/>
      <c r="B21" s="105"/>
      <c r="C21" s="105"/>
      <c r="D21" s="118"/>
      <c r="E21" s="118"/>
      <c r="F21" s="118"/>
      <c r="G21" s="118"/>
      <c r="H21" s="118"/>
      <c r="I21" s="118"/>
      <c r="J21" s="118"/>
      <c r="K21" s="105"/>
      <c r="L21" s="105"/>
      <c r="M21" s="105"/>
      <c r="N21" s="105"/>
      <c r="O21" s="105"/>
      <c r="P21" s="105"/>
      <c r="Q21" s="105"/>
    </row>
    <row r="22" spans="1:34">
      <c r="A22" s="524" t="s">
        <v>106</v>
      </c>
      <c r="B22" s="525"/>
      <c r="C22" s="525"/>
      <c r="D22" s="525"/>
      <c r="E22" s="525"/>
      <c r="F22" s="525"/>
      <c r="G22" s="525"/>
      <c r="H22" s="525"/>
      <c r="I22" s="525"/>
      <c r="J22" s="525"/>
      <c r="K22" s="525"/>
      <c r="L22" s="525"/>
      <c r="M22" s="525"/>
      <c r="N22" s="525"/>
      <c r="O22" s="525"/>
      <c r="P22" s="525"/>
      <c r="Q22" s="526"/>
    </row>
    <row r="23" spans="1:34">
      <c r="A23" s="429" t="s">
        <v>210</v>
      </c>
      <c r="B23" s="430"/>
      <c r="C23" s="430"/>
      <c r="D23" s="430"/>
      <c r="E23" s="430"/>
      <c r="F23" s="430"/>
      <c r="G23" s="430"/>
      <c r="H23" s="430"/>
      <c r="I23" s="430"/>
      <c r="J23" s="430"/>
      <c r="K23" s="430"/>
      <c r="L23" s="430"/>
      <c r="M23" s="430"/>
      <c r="N23" s="430"/>
      <c r="O23" s="430"/>
      <c r="P23" s="430"/>
      <c r="Q23" s="431"/>
    </row>
    <row r="24" spans="1:34" ht="28.5" customHeight="1">
      <c r="A24" s="59"/>
      <c r="B24" s="527" t="s">
        <v>148</v>
      </c>
      <c r="C24" s="527"/>
      <c r="D24" s="527"/>
      <c r="E24" s="527"/>
      <c r="F24" s="527"/>
      <c r="G24" s="527"/>
      <c r="H24" s="527"/>
      <c r="I24" s="527"/>
      <c r="J24" s="527"/>
      <c r="K24" s="527"/>
      <c r="L24" s="527"/>
      <c r="M24" s="527"/>
      <c r="N24" s="527"/>
      <c r="O24" s="527"/>
      <c r="P24" s="527"/>
      <c r="Q24" s="528"/>
    </row>
    <row r="25" spans="1:34" ht="34.15" customHeight="1">
      <c r="A25" s="59"/>
      <c r="B25" s="527" t="s">
        <v>149</v>
      </c>
      <c r="C25" s="527"/>
      <c r="D25" s="527"/>
      <c r="E25" s="527"/>
      <c r="F25" s="527"/>
      <c r="G25" s="527"/>
      <c r="H25" s="527"/>
      <c r="I25" s="527"/>
      <c r="J25" s="527"/>
      <c r="K25" s="527"/>
      <c r="L25" s="527"/>
      <c r="M25" s="527"/>
      <c r="N25" s="527"/>
      <c r="O25" s="527"/>
      <c r="P25" s="527"/>
      <c r="Q25" s="528"/>
    </row>
    <row r="26" spans="1:34" ht="34.9" customHeight="1" thickBot="1">
      <c r="A26" s="60"/>
      <c r="B26" s="529" t="s">
        <v>150</v>
      </c>
      <c r="C26" s="529"/>
      <c r="D26" s="529"/>
      <c r="E26" s="529"/>
      <c r="F26" s="529"/>
      <c r="G26" s="529"/>
      <c r="H26" s="529"/>
      <c r="I26" s="529"/>
      <c r="J26" s="529"/>
      <c r="K26" s="529"/>
      <c r="L26" s="529"/>
      <c r="M26" s="529"/>
      <c r="N26" s="529"/>
      <c r="O26" s="529"/>
      <c r="P26" s="529"/>
      <c r="Q26" s="530"/>
    </row>
    <row r="27" spans="1:34" ht="28.5" customHeight="1" thickBot="1">
      <c r="A27" s="120"/>
      <c r="B27" s="119"/>
      <c r="C27" s="119"/>
      <c r="D27" s="119"/>
      <c r="E27" s="119"/>
      <c r="F27" s="119"/>
      <c r="G27" s="119"/>
      <c r="H27" s="119"/>
      <c r="I27" s="119"/>
      <c r="J27" s="119"/>
      <c r="K27" s="119"/>
      <c r="L27" s="119"/>
      <c r="M27" s="119"/>
      <c r="N27" s="119"/>
      <c r="O27" s="119"/>
      <c r="P27" s="119"/>
      <c r="Q27" s="119"/>
    </row>
    <row r="28" spans="1:34" ht="43.5" customHeight="1">
      <c r="A28" s="279" t="s">
        <v>46</v>
      </c>
      <c r="B28" s="280"/>
      <c r="C28" s="280"/>
      <c r="D28" s="280"/>
      <c r="E28" s="280"/>
      <c r="F28" s="280"/>
      <c r="G28" s="280"/>
      <c r="H28" s="280"/>
      <c r="I28" s="280"/>
      <c r="J28" s="280"/>
      <c r="K28" s="280"/>
      <c r="L28" s="280"/>
      <c r="M28" s="280"/>
      <c r="N28" s="280"/>
      <c r="O28" s="280"/>
      <c r="P28" s="280"/>
      <c r="Q28" s="281"/>
    </row>
    <row r="29" spans="1:34" ht="48.6" customHeight="1">
      <c r="A29" s="429" t="s">
        <v>211</v>
      </c>
      <c r="B29" s="430"/>
      <c r="C29" s="430"/>
      <c r="D29" s="430"/>
      <c r="E29" s="430"/>
      <c r="F29" s="430"/>
      <c r="G29" s="430"/>
      <c r="H29" s="430"/>
      <c r="I29" s="430"/>
      <c r="J29" s="430"/>
      <c r="K29" s="430"/>
      <c r="L29" s="430"/>
      <c r="M29" s="430"/>
      <c r="N29" s="430"/>
      <c r="O29" s="430"/>
      <c r="P29" s="430"/>
      <c r="Q29" s="431"/>
    </row>
    <row r="30" spans="1:34" s="83" customFormat="1" ht="14.25" customHeight="1">
      <c r="A30" s="398"/>
      <c r="B30" s="399"/>
      <c r="C30" s="399"/>
      <c r="D30" s="399"/>
      <c r="E30" s="399"/>
      <c r="F30" s="399"/>
      <c r="G30" s="399"/>
      <c r="H30" s="399"/>
      <c r="I30" s="399"/>
      <c r="J30" s="399"/>
      <c r="K30" s="399"/>
      <c r="L30" s="399"/>
      <c r="M30" s="399"/>
      <c r="N30" s="399"/>
      <c r="O30" s="399"/>
      <c r="P30" s="399"/>
      <c r="Q30" s="400"/>
    </row>
    <row r="31" spans="1:34">
      <c r="A31" s="401"/>
      <c r="B31" s="402"/>
      <c r="C31" s="402"/>
      <c r="D31" s="402"/>
      <c r="E31" s="402"/>
      <c r="F31" s="402"/>
      <c r="G31" s="402"/>
      <c r="H31" s="402"/>
      <c r="I31" s="402"/>
      <c r="J31" s="402"/>
      <c r="K31" s="402"/>
      <c r="L31" s="402"/>
      <c r="M31" s="402"/>
      <c r="N31" s="402"/>
      <c r="O31" s="402"/>
      <c r="P31" s="402"/>
      <c r="Q31" s="403"/>
    </row>
    <row r="32" spans="1:34" ht="28.5" customHeight="1">
      <c r="A32" s="401"/>
      <c r="B32" s="402"/>
      <c r="C32" s="402"/>
      <c r="D32" s="402"/>
      <c r="E32" s="402"/>
      <c r="F32" s="402"/>
      <c r="G32" s="402"/>
      <c r="H32" s="402"/>
      <c r="I32" s="402"/>
      <c r="J32" s="402"/>
      <c r="K32" s="402"/>
      <c r="L32" s="402"/>
      <c r="M32" s="402"/>
      <c r="N32" s="402"/>
      <c r="O32" s="402"/>
      <c r="P32" s="402"/>
      <c r="Q32" s="403"/>
    </row>
    <row r="33" spans="1:36" ht="14.25" customHeight="1">
      <c r="A33" s="401"/>
      <c r="B33" s="402"/>
      <c r="C33" s="402"/>
      <c r="D33" s="402"/>
      <c r="E33" s="402"/>
      <c r="F33" s="402"/>
      <c r="G33" s="402"/>
      <c r="H33" s="402"/>
      <c r="I33" s="402"/>
      <c r="J33" s="402"/>
      <c r="K33" s="402"/>
      <c r="L33" s="402"/>
      <c r="M33" s="402"/>
      <c r="N33" s="402"/>
      <c r="O33" s="402"/>
      <c r="P33" s="402"/>
      <c r="Q33" s="403"/>
      <c r="AF33" s="62" t="s">
        <v>121</v>
      </c>
      <c r="AG33" s="62" t="s">
        <v>77</v>
      </c>
      <c r="AH33" s="62" t="s">
        <v>76</v>
      </c>
      <c r="AI33" s="62"/>
      <c r="AJ33" s="62"/>
    </row>
    <row r="34" spans="1:36" ht="28.5" customHeight="1">
      <c r="A34" s="401"/>
      <c r="B34" s="402"/>
      <c r="C34" s="402"/>
      <c r="D34" s="402"/>
      <c r="E34" s="402"/>
      <c r="F34" s="402"/>
      <c r="G34" s="402"/>
      <c r="H34" s="402"/>
      <c r="I34" s="402"/>
      <c r="J34" s="402"/>
      <c r="K34" s="402"/>
      <c r="L34" s="402"/>
      <c r="M34" s="402"/>
      <c r="N34" s="402"/>
      <c r="O34" s="402"/>
      <c r="P34" s="402"/>
      <c r="Q34" s="403"/>
    </row>
    <row r="35" spans="1:36">
      <c r="A35" s="401"/>
      <c r="B35" s="402"/>
      <c r="C35" s="402"/>
      <c r="D35" s="402"/>
      <c r="E35" s="402"/>
      <c r="F35" s="402"/>
      <c r="G35" s="402"/>
      <c r="H35" s="402"/>
      <c r="I35" s="402"/>
      <c r="J35" s="402"/>
      <c r="K35" s="402"/>
      <c r="L35" s="402"/>
      <c r="M35" s="402"/>
      <c r="N35" s="402"/>
      <c r="O35" s="402"/>
      <c r="P35" s="402"/>
      <c r="Q35" s="403"/>
    </row>
    <row r="36" spans="1:36" ht="15" thickBot="1">
      <c r="A36" s="404"/>
      <c r="B36" s="405"/>
      <c r="C36" s="405"/>
      <c r="D36" s="405"/>
      <c r="E36" s="405"/>
      <c r="F36" s="405"/>
      <c r="G36" s="405"/>
      <c r="H36" s="405"/>
      <c r="I36" s="405"/>
      <c r="J36" s="405"/>
      <c r="K36" s="405"/>
      <c r="L36" s="405"/>
      <c r="M36" s="405"/>
      <c r="N36" s="405"/>
      <c r="O36" s="405"/>
      <c r="P36" s="405"/>
      <c r="Q36" s="406"/>
    </row>
    <row r="37" spans="1:36" ht="15" thickBot="1">
      <c r="A37" s="121"/>
      <c r="B37" s="121"/>
      <c r="C37" s="121"/>
      <c r="D37" s="121"/>
      <c r="E37" s="121"/>
      <c r="F37" s="121"/>
      <c r="G37" s="121"/>
      <c r="H37" s="121"/>
      <c r="I37" s="121"/>
      <c r="J37" s="121"/>
      <c r="K37" s="121"/>
      <c r="L37" s="121"/>
      <c r="M37" s="121"/>
      <c r="N37" s="121"/>
      <c r="O37" s="121"/>
      <c r="P37" s="121"/>
      <c r="Q37" s="121"/>
    </row>
    <row r="38" spans="1:36" ht="15" thickBot="1">
      <c r="A38" s="279" t="s">
        <v>61</v>
      </c>
      <c r="B38" s="280"/>
      <c r="C38" s="280"/>
      <c r="D38" s="280"/>
      <c r="E38" s="280"/>
      <c r="F38" s="280"/>
      <c r="G38" s="280"/>
      <c r="H38" s="280"/>
      <c r="I38" s="280"/>
      <c r="J38" s="280"/>
      <c r="K38" s="280"/>
      <c r="L38" s="280"/>
      <c r="M38" s="280"/>
      <c r="N38" s="280"/>
      <c r="O38" s="280"/>
      <c r="P38" s="280"/>
      <c r="Q38" s="281"/>
    </row>
    <row r="39" spans="1:36" ht="13.9" customHeight="1">
      <c r="A39" s="500" t="s">
        <v>62</v>
      </c>
      <c r="B39" s="501"/>
      <c r="C39" s="501"/>
      <c r="D39" s="516" t="s">
        <v>212</v>
      </c>
      <c r="E39" s="517"/>
      <c r="F39" s="517"/>
      <c r="G39" s="517"/>
      <c r="H39" s="517"/>
      <c r="I39" s="517"/>
      <c r="J39" s="517"/>
      <c r="K39" s="517"/>
      <c r="L39" s="517"/>
      <c r="M39" s="517"/>
      <c r="N39" s="517"/>
      <c r="O39" s="517"/>
      <c r="P39" s="517"/>
      <c r="Q39" s="518"/>
    </row>
    <row r="40" spans="1:36" ht="28.5" customHeight="1">
      <c r="A40" s="500" t="s">
        <v>75</v>
      </c>
      <c r="B40" s="501"/>
      <c r="C40" s="501"/>
      <c r="D40" s="510"/>
      <c r="E40" s="511"/>
      <c r="F40" s="511"/>
      <c r="G40" s="511"/>
      <c r="H40" s="511"/>
      <c r="I40" s="511"/>
      <c r="J40" s="512"/>
      <c r="K40" s="122"/>
      <c r="L40" s="122"/>
      <c r="M40" s="122"/>
      <c r="N40" s="122"/>
      <c r="O40" s="122"/>
      <c r="P40" s="122"/>
      <c r="Q40" s="123"/>
    </row>
    <row r="41" spans="1:36" ht="28.5" customHeight="1">
      <c r="A41" s="500" t="s">
        <v>63</v>
      </c>
      <c r="B41" s="501"/>
      <c r="C41" s="501"/>
      <c r="D41" s="513"/>
      <c r="E41" s="514"/>
      <c r="F41" s="514"/>
      <c r="G41" s="514"/>
      <c r="H41" s="514"/>
      <c r="I41" s="514"/>
      <c r="J41" s="514"/>
      <c r="K41" s="514"/>
      <c r="L41" s="514"/>
      <c r="M41" s="514"/>
      <c r="N41" s="514"/>
      <c r="O41" s="514"/>
      <c r="P41" s="514"/>
      <c r="Q41" s="515"/>
    </row>
    <row r="42" spans="1:36" s="83" customFormat="1" ht="14.25" customHeight="1">
      <c r="A42" s="436" t="s">
        <v>52</v>
      </c>
      <c r="B42" s="437"/>
      <c r="C42" s="438"/>
      <c r="D42" s="439"/>
      <c r="E42" s="440"/>
      <c r="F42" s="441"/>
      <c r="G42" s="124" t="s">
        <v>59</v>
      </c>
      <c r="H42" s="445"/>
      <c r="I42" s="446"/>
      <c r="J42" s="454"/>
      <c r="K42" s="437" t="s">
        <v>53</v>
      </c>
      <c r="L42" s="437"/>
      <c r="M42" s="445"/>
      <c r="N42" s="446"/>
      <c r="O42" s="446"/>
      <c r="P42" s="446"/>
      <c r="Q42" s="447"/>
    </row>
    <row r="43" spans="1:36" s="83" customFormat="1" ht="14.25" customHeight="1">
      <c r="A43" s="100" t="s">
        <v>47</v>
      </c>
      <c r="B43" s="101"/>
      <c r="C43" s="101"/>
      <c r="D43" s="448"/>
      <c r="E43" s="449"/>
      <c r="F43" s="449"/>
      <c r="G43" s="449"/>
      <c r="H43" s="449"/>
      <c r="I43" s="449"/>
      <c r="J43" s="449"/>
      <c r="K43" s="449"/>
      <c r="L43" s="449"/>
      <c r="M43" s="449"/>
      <c r="N43" s="449"/>
      <c r="O43" s="449"/>
      <c r="P43" s="449"/>
      <c r="Q43" s="450"/>
    </row>
    <row r="44" spans="1:36" s="83" customFormat="1" ht="14.25" customHeight="1">
      <c r="A44" s="100" t="s">
        <v>48</v>
      </c>
      <c r="B44" s="101"/>
      <c r="C44" s="101"/>
      <c r="D44" s="448"/>
      <c r="E44" s="449"/>
      <c r="F44" s="449"/>
      <c r="G44" s="449"/>
      <c r="H44" s="449"/>
      <c r="I44" s="449"/>
      <c r="J44" s="449"/>
      <c r="K44" s="449"/>
      <c r="L44" s="449"/>
      <c r="M44" s="449"/>
      <c r="N44" s="449"/>
      <c r="O44" s="449"/>
      <c r="P44" s="449"/>
      <c r="Q44" s="450"/>
    </row>
    <row r="45" spans="1:36" s="83" customFormat="1" ht="14.25" customHeight="1">
      <c r="A45" s="100" t="s">
        <v>49</v>
      </c>
      <c r="B45" s="451"/>
      <c r="C45" s="452"/>
      <c r="D45" s="452"/>
      <c r="E45" s="452"/>
      <c r="F45" s="452"/>
      <c r="G45" s="452"/>
      <c r="H45" s="452"/>
      <c r="I45" s="453"/>
      <c r="J45" s="101" t="s">
        <v>50</v>
      </c>
      <c r="K45" s="432"/>
      <c r="L45" s="433"/>
      <c r="M45" s="434"/>
      <c r="N45" s="101" t="s">
        <v>51</v>
      </c>
      <c r="O45" s="432"/>
      <c r="P45" s="433"/>
      <c r="Q45" s="435"/>
    </row>
    <row r="46" spans="1:36" s="83" customFormat="1" ht="14.25" customHeight="1">
      <c r="A46" s="478" t="s">
        <v>161</v>
      </c>
      <c r="B46" s="479"/>
      <c r="C46" s="479"/>
      <c r="D46" s="479"/>
      <c r="E46" s="479"/>
      <c r="F46" s="479"/>
      <c r="G46" s="479"/>
      <c r="H46" s="479"/>
      <c r="I46" s="479"/>
      <c r="J46" s="479"/>
      <c r="K46" s="479"/>
      <c r="L46" s="479"/>
      <c r="M46" s="479"/>
      <c r="N46" s="479"/>
      <c r="O46" s="479"/>
      <c r="P46" s="479"/>
      <c r="Q46" s="480"/>
    </row>
    <row r="47" spans="1:36">
      <c r="A47" s="429" t="s">
        <v>171</v>
      </c>
      <c r="B47" s="430"/>
      <c r="C47" s="430"/>
      <c r="D47" s="430"/>
      <c r="E47" s="430"/>
      <c r="F47" s="430"/>
      <c r="G47" s="430"/>
      <c r="H47" s="430"/>
      <c r="I47" s="430"/>
      <c r="J47" s="430"/>
      <c r="K47" s="430"/>
      <c r="L47" s="430"/>
      <c r="M47" s="430"/>
      <c r="N47" s="430"/>
      <c r="O47" s="430"/>
      <c r="P47" s="430"/>
      <c r="Q47" s="431"/>
    </row>
    <row r="48" spans="1:36" s="83" customFormat="1" ht="14.25" customHeight="1">
      <c r="A48" s="500" t="s">
        <v>55</v>
      </c>
      <c r="B48" s="501"/>
      <c r="C48" s="501"/>
      <c r="D48" s="502"/>
      <c r="E48" s="503"/>
      <c r="F48" s="503"/>
      <c r="G48" s="503"/>
      <c r="H48" s="503"/>
      <c r="I48" s="503"/>
      <c r="J48" s="503"/>
      <c r="K48" s="503"/>
      <c r="L48" s="503"/>
      <c r="M48" s="503"/>
      <c r="N48" s="503"/>
      <c r="O48" s="503"/>
      <c r="P48" s="503"/>
      <c r="Q48" s="504"/>
    </row>
    <row r="49" spans="1:17" s="83" customFormat="1" ht="14.25" customHeight="1" thickBot="1">
      <c r="A49" s="505" t="s">
        <v>56</v>
      </c>
      <c r="B49" s="506"/>
      <c r="C49" s="506"/>
      <c r="D49" s="507"/>
      <c r="E49" s="508"/>
      <c r="F49" s="508"/>
      <c r="G49" s="508"/>
      <c r="H49" s="508"/>
      <c r="I49" s="508"/>
      <c r="J49" s="508"/>
      <c r="K49" s="508"/>
      <c r="L49" s="508"/>
      <c r="M49" s="508"/>
      <c r="N49" s="508"/>
      <c r="O49" s="508"/>
      <c r="P49" s="508"/>
      <c r="Q49" s="509"/>
    </row>
    <row r="50" spans="1:17" s="83" customFormat="1" ht="14.25" customHeight="1">
      <c r="A50" s="125"/>
      <c r="B50" s="125"/>
      <c r="C50" s="125"/>
      <c r="D50" s="126"/>
      <c r="E50" s="126"/>
      <c r="F50" s="126"/>
      <c r="G50" s="126"/>
      <c r="H50" s="126"/>
      <c r="I50" s="126"/>
      <c r="J50" s="126"/>
      <c r="K50" s="126"/>
      <c r="L50" s="126"/>
      <c r="M50" s="126"/>
      <c r="N50" s="126"/>
      <c r="O50" s="126"/>
      <c r="P50" s="126"/>
      <c r="Q50" s="126"/>
    </row>
    <row r="51" spans="1:17" s="83" customFormat="1" ht="14.25" customHeight="1">
      <c r="A51" s="125"/>
      <c r="B51" s="125"/>
      <c r="C51" s="125"/>
      <c r="D51" s="126"/>
      <c r="E51" s="126"/>
      <c r="F51" s="126"/>
      <c r="G51" s="126"/>
      <c r="H51" s="126"/>
      <c r="I51" s="126"/>
      <c r="J51" s="126"/>
      <c r="K51" s="126"/>
      <c r="L51" s="126"/>
      <c r="M51" s="126"/>
      <c r="N51" s="126"/>
      <c r="O51" s="126"/>
      <c r="P51" s="126"/>
      <c r="Q51" s="126"/>
    </row>
    <row r="52" spans="1:17" s="83" customFormat="1" ht="14.25" customHeight="1">
      <c r="A52" s="125"/>
      <c r="B52" s="125"/>
      <c r="C52" s="125"/>
      <c r="D52" s="126"/>
      <c r="E52" s="126"/>
      <c r="F52" s="126"/>
      <c r="G52" s="126"/>
      <c r="H52" s="126"/>
      <c r="I52" s="126"/>
      <c r="J52" s="126"/>
      <c r="K52" s="126"/>
      <c r="L52" s="126"/>
      <c r="M52" s="126"/>
      <c r="N52" s="126"/>
      <c r="O52" s="126"/>
      <c r="P52" s="126"/>
      <c r="Q52" s="126"/>
    </row>
    <row r="53" spans="1:17" s="83" customFormat="1" ht="14.25" customHeight="1">
      <c r="A53" s="125"/>
      <c r="B53" s="125"/>
      <c r="C53" s="125"/>
      <c r="D53" s="126"/>
      <c r="E53" s="126"/>
      <c r="F53" s="126"/>
      <c r="G53" s="126"/>
      <c r="H53" s="126"/>
      <c r="I53" s="126"/>
      <c r="J53" s="126"/>
      <c r="K53" s="126"/>
      <c r="L53" s="126"/>
      <c r="M53" s="126"/>
      <c r="N53" s="126"/>
      <c r="O53" s="126"/>
      <c r="P53" s="126"/>
      <c r="Q53" s="126"/>
    </row>
    <row r="54" spans="1:17" s="83" customFormat="1" ht="14.25" customHeight="1">
      <c r="H54" s="126"/>
      <c r="I54" s="126"/>
      <c r="J54" s="126"/>
      <c r="K54" s="126"/>
      <c r="L54" s="126"/>
      <c r="M54" s="126"/>
      <c r="N54" s="126"/>
      <c r="O54" s="126"/>
      <c r="P54" s="126"/>
      <c r="Q54" s="126"/>
    </row>
    <row r="55" spans="1:17" s="83" customFormat="1" ht="14.25" customHeight="1">
      <c r="H55" s="126"/>
      <c r="I55" s="126"/>
      <c r="J55" s="126"/>
      <c r="K55" s="126"/>
      <c r="L55" s="126"/>
      <c r="M55" s="126"/>
      <c r="N55" s="126"/>
      <c r="O55" s="126"/>
      <c r="P55" s="126"/>
      <c r="Q55" s="126"/>
    </row>
    <row r="56" spans="1:17" s="83" customFormat="1" ht="14.25" customHeight="1">
      <c r="A56" s="29"/>
      <c r="B56" s="29"/>
      <c r="C56" s="29"/>
      <c r="D56" s="38"/>
      <c r="E56" s="38"/>
      <c r="F56" s="38"/>
      <c r="G56" s="38"/>
      <c r="H56" s="126"/>
      <c r="I56" s="126"/>
      <c r="J56" s="126"/>
      <c r="K56" s="126"/>
      <c r="L56" s="126"/>
      <c r="M56" s="126"/>
      <c r="N56" s="126"/>
      <c r="O56" s="126"/>
      <c r="P56" s="126"/>
      <c r="Q56" s="126"/>
    </row>
    <row r="57" spans="1:17" s="83" customFormat="1" ht="14.25" customHeight="1">
      <c r="H57" s="126"/>
      <c r="I57" s="126"/>
      <c r="J57" s="126"/>
      <c r="K57" s="126"/>
      <c r="L57" s="126"/>
      <c r="M57" s="126"/>
      <c r="N57" s="126"/>
      <c r="O57" s="126"/>
      <c r="P57" s="126"/>
      <c r="Q57" s="126"/>
    </row>
    <row r="58" spans="1:17" s="83" customFormat="1" ht="14.25" customHeight="1">
      <c r="H58" s="126"/>
      <c r="I58" s="126"/>
      <c r="J58" s="126"/>
      <c r="K58" s="126"/>
      <c r="L58" s="126"/>
      <c r="M58" s="126"/>
      <c r="N58" s="126"/>
      <c r="O58" s="126"/>
      <c r="P58" s="126"/>
      <c r="Q58" s="126"/>
    </row>
    <row r="59" spans="1:17" s="83" customFormat="1" ht="14.25" customHeight="1">
      <c r="H59" s="126"/>
      <c r="I59" s="126"/>
      <c r="J59" s="126"/>
      <c r="K59" s="126"/>
      <c r="L59" s="126"/>
      <c r="M59" s="126"/>
      <c r="N59" s="126"/>
      <c r="O59" s="126"/>
      <c r="P59" s="126"/>
      <c r="Q59" s="126"/>
    </row>
    <row r="60" spans="1:17" s="83" customFormat="1" ht="14.25" customHeight="1">
      <c r="H60" s="126"/>
      <c r="I60" s="126"/>
      <c r="J60" s="126"/>
      <c r="K60" s="126"/>
      <c r="L60" s="126"/>
      <c r="M60" s="126"/>
      <c r="N60" s="126"/>
      <c r="O60" s="126"/>
      <c r="P60" s="126"/>
      <c r="Q60" s="126"/>
    </row>
    <row r="61" spans="1:17" s="83" customFormat="1" ht="14.25" customHeight="1">
      <c r="A61" s="376" t="s">
        <v>235</v>
      </c>
      <c r="B61" s="376"/>
      <c r="C61" s="376"/>
      <c r="D61" s="376"/>
      <c r="E61" s="376"/>
      <c r="F61" s="376"/>
      <c r="G61" s="376"/>
      <c r="H61" s="126"/>
      <c r="I61" s="126"/>
      <c r="J61" s="126"/>
      <c r="K61" s="126"/>
      <c r="L61" s="126"/>
      <c r="M61" s="126"/>
      <c r="N61" s="126"/>
      <c r="O61" s="126"/>
      <c r="P61" s="126"/>
      <c r="Q61" s="126"/>
    </row>
    <row r="62" spans="1:17" s="83" customFormat="1" ht="14.25" customHeight="1">
      <c r="A62" s="377"/>
      <c r="B62" s="377"/>
      <c r="C62" s="377"/>
      <c r="D62" s="377"/>
      <c r="E62" s="377"/>
      <c r="F62" s="377"/>
      <c r="G62" s="377"/>
      <c r="H62" s="126"/>
      <c r="I62" s="126"/>
      <c r="J62" s="126"/>
      <c r="K62" s="126"/>
      <c r="L62" s="126"/>
      <c r="M62" s="126"/>
      <c r="N62" s="126"/>
      <c r="O62" s="126"/>
      <c r="P62" s="126"/>
      <c r="Q62" s="126"/>
    </row>
    <row r="63" spans="1:17" s="83" customFormat="1" ht="14.25" customHeight="1">
      <c r="A63" s="125"/>
      <c r="B63" s="125"/>
      <c r="C63" s="125"/>
      <c r="D63" s="126"/>
      <c r="E63" s="126"/>
      <c r="F63" s="126"/>
      <c r="G63" s="126"/>
      <c r="H63" s="126"/>
      <c r="I63" s="126"/>
      <c r="J63" s="126"/>
      <c r="K63" s="126"/>
      <c r="L63" s="126"/>
      <c r="M63" s="126"/>
      <c r="N63" s="126"/>
      <c r="O63" s="126"/>
      <c r="P63" s="126"/>
      <c r="Q63" s="126"/>
    </row>
    <row r="64" spans="1:17">
      <c r="A64" s="375" t="s">
        <v>236</v>
      </c>
      <c r="B64" s="375"/>
      <c r="C64" s="375"/>
      <c r="D64" s="375"/>
      <c r="E64" s="375"/>
      <c r="F64" s="375"/>
      <c r="G64" s="375"/>
      <c r="H64" s="126"/>
      <c r="I64" s="126"/>
      <c r="J64" s="126"/>
      <c r="K64" s="126"/>
      <c r="L64" s="126"/>
      <c r="M64" s="126"/>
      <c r="N64" s="126"/>
      <c r="O64" s="126"/>
      <c r="P64" s="126"/>
      <c r="Q64" s="126"/>
    </row>
    <row r="65" spans="1:17" s="85" customFormat="1" ht="12.6" customHeight="1">
      <c r="A65" s="375"/>
      <c r="B65" s="375"/>
      <c r="C65" s="375"/>
      <c r="D65" s="375"/>
      <c r="E65" s="375"/>
      <c r="F65" s="375"/>
      <c r="G65" s="375"/>
      <c r="H65" s="126"/>
      <c r="I65" s="126"/>
      <c r="J65" s="126"/>
      <c r="K65" s="126"/>
      <c r="L65" s="126"/>
      <c r="M65" s="126"/>
      <c r="N65" s="126"/>
      <c r="O65" s="126"/>
      <c r="P65" s="126"/>
      <c r="Q65" s="126"/>
    </row>
    <row r="66" spans="1:17">
      <c r="A66" s="375"/>
      <c r="B66" s="375"/>
      <c r="C66" s="375"/>
      <c r="D66" s="375"/>
      <c r="E66" s="375"/>
      <c r="F66" s="375"/>
      <c r="G66" s="375"/>
      <c r="H66" s="126"/>
      <c r="I66" s="126"/>
      <c r="J66" s="126"/>
      <c r="K66" s="126"/>
      <c r="L66" s="126"/>
      <c r="M66" s="126"/>
      <c r="N66" s="126"/>
      <c r="O66" s="126"/>
      <c r="P66" s="126"/>
      <c r="Q66" s="126"/>
    </row>
    <row r="67" spans="1:17">
      <c r="A67" s="375"/>
      <c r="B67" s="375"/>
      <c r="C67" s="375"/>
      <c r="D67" s="375"/>
      <c r="E67" s="375"/>
      <c r="F67" s="375"/>
      <c r="G67" s="375"/>
      <c r="H67" s="126"/>
      <c r="I67" s="126"/>
      <c r="J67" s="126"/>
      <c r="K67" s="126"/>
      <c r="L67" s="126"/>
      <c r="M67" s="126"/>
      <c r="N67" s="126"/>
      <c r="O67" s="126"/>
      <c r="P67" s="126"/>
      <c r="Q67" s="126"/>
    </row>
    <row r="68" spans="1:17">
      <c r="A68" s="375"/>
      <c r="B68" s="375"/>
      <c r="C68" s="375"/>
      <c r="D68" s="375"/>
      <c r="E68" s="375"/>
      <c r="F68" s="375"/>
      <c r="G68" s="375"/>
      <c r="H68" s="126"/>
      <c r="I68" s="126"/>
      <c r="J68" s="126"/>
      <c r="K68" s="126"/>
      <c r="L68" s="126"/>
      <c r="M68" s="126"/>
      <c r="N68" s="126"/>
      <c r="O68" s="126"/>
      <c r="P68" s="126"/>
      <c r="Q68" s="126"/>
    </row>
    <row r="69" spans="1:17">
      <c r="A69" s="375"/>
      <c r="B69" s="375"/>
      <c r="C69" s="375"/>
      <c r="D69" s="375"/>
      <c r="E69" s="375"/>
      <c r="F69" s="375"/>
      <c r="G69" s="375"/>
      <c r="H69" s="126"/>
      <c r="I69" s="126"/>
      <c r="J69" s="126"/>
      <c r="K69" s="126"/>
      <c r="L69" s="126"/>
      <c r="M69" s="126"/>
      <c r="N69" s="126"/>
      <c r="O69" s="126"/>
      <c r="P69" s="126"/>
      <c r="Q69" s="126"/>
    </row>
    <row r="70" spans="1:17" ht="15" thickBot="1">
      <c r="A70" s="125"/>
      <c r="B70" s="125"/>
      <c r="C70" s="125"/>
      <c r="D70" s="126"/>
      <c r="E70" s="126"/>
      <c r="F70" s="126"/>
      <c r="G70" s="126"/>
      <c r="H70" s="126"/>
      <c r="I70" s="126"/>
      <c r="J70" s="126"/>
      <c r="K70" s="126"/>
      <c r="L70" s="126"/>
      <c r="M70" s="126"/>
      <c r="N70" s="126"/>
      <c r="O70" s="126"/>
      <c r="P70" s="126"/>
      <c r="Q70" s="126"/>
    </row>
    <row r="71" spans="1:17">
      <c r="A71" s="473" t="s">
        <v>54</v>
      </c>
      <c r="B71" s="474"/>
      <c r="C71" s="474"/>
      <c r="D71" s="474"/>
      <c r="E71" s="474"/>
      <c r="F71" s="474"/>
      <c r="G71" s="474"/>
      <c r="H71" s="474"/>
      <c r="I71" s="474"/>
      <c r="J71" s="474"/>
      <c r="K71" s="474"/>
      <c r="L71" s="474"/>
      <c r="M71" s="474"/>
      <c r="N71" s="474"/>
      <c r="O71" s="474"/>
      <c r="P71" s="474"/>
      <c r="Q71" s="475"/>
    </row>
    <row r="72" spans="1:17" ht="66" customHeight="1">
      <c r="A72" s="429" t="s">
        <v>213</v>
      </c>
      <c r="B72" s="430"/>
      <c r="C72" s="430"/>
      <c r="D72" s="430"/>
      <c r="E72" s="430"/>
      <c r="F72" s="430"/>
      <c r="G72" s="430"/>
      <c r="H72" s="430"/>
      <c r="I72" s="430"/>
      <c r="J72" s="430"/>
      <c r="K72" s="430"/>
      <c r="L72" s="430"/>
      <c r="M72" s="430"/>
      <c r="N72" s="430"/>
      <c r="O72" s="430"/>
      <c r="P72" s="430"/>
      <c r="Q72" s="431"/>
    </row>
    <row r="73" spans="1:17" ht="33" customHeight="1">
      <c r="A73" s="429" t="s">
        <v>173</v>
      </c>
      <c r="B73" s="430"/>
      <c r="C73" s="430"/>
      <c r="D73" s="430"/>
      <c r="E73" s="430"/>
      <c r="F73" s="430"/>
      <c r="G73" s="430"/>
      <c r="H73" s="430"/>
      <c r="I73" s="430"/>
      <c r="J73" s="430"/>
      <c r="K73" s="430"/>
      <c r="L73" s="430"/>
      <c r="M73" s="430"/>
      <c r="N73" s="430"/>
      <c r="O73" s="430"/>
      <c r="P73" s="430"/>
      <c r="Q73" s="431"/>
    </row>
    <row r="74" spans="1:17" ht="63" customHeight="1">
      <c r="A74" s="390" t="s">
        <v>216</v>
      </c>
      <c r="B74" s="391"/>
      <c r="C74" s="391"/>
      <c r="D74" s="391"/>
      <c r="E74" s="391"/>
      <c r="F74" s="391"/>
      <c r="G74" s="391"/>
      <c r="H74" s="391"/>
      <c r="I74" s="391"/>
      <c r="J74" s="391"/>
      <c r="K74" s="391"/>
      <c r="L74" s="391"/>
      <c r="M74" s="391"/>
      <c r="N74" s="391"/>
      <c r="O74" s="391"/>
      <c r="P74" s="391"/>
      <c r="Q74" s="392"/>
    </row>
    <row r="75" spans="1:17" ht="74.45" customHeight="1">
      <c r="A75" s="390" t="s">
        <v>174</v>
      </c>
      <c r="B75" s="391"/>
      <c r="C75" s="391"/>
      <c r="D75" s="391"/>
      <c r="E75" s="391"/>
      <c r="F75" s="391"/>
      <c r="G75" s="391"/>
      <c r="H75" s="391"/>
      <c r="I75" s="391"/>
      <c r="J75" s="391"/>
      <c r="K75" s="391"/>
      <c r="L75" s="391"/>
      <c r="M75" s="391"/>
      <c r="N75" s="391"/>
      <c r="O75" s="391"/>
      <c r="P75" s="391"/>
      <c r="Q75" s="392"/>
    </row>
    <row r="76" spans="1:17" ht="45.6" customHeight="1">
      <c r="A76" s="390" t="s">
        <v>197</v>
      </c>
      <c r="B76" s="391"/>
      <c r="C76" s="391"/>
      <c r="D76" s="391"/>
      <c r="E76" s="391"/>
      <c r="F76" s="391"/>
      <c r="G76" s="391"/>
      <c r="H76" s="391"/>
      <c r="I76" s="391"/>
      <c r="J76" s="391"/>
      <c r="K76" s="391"/>
      <c r="L76" s="391"/>
      <c r="M76" s="391"/>
      <c r="N76" s="391"/>
      <c r="O76" s="391"/>
      <c r="P76" s="391"/>
      <c r="Q76" s="392"/>
    </row>
    <row r="77" spans="1:17" ht="37.9" customHeight="1">
      <c r="A77" s="390" t="s">
        <v>217</v>
      </c>
      <c r="B77" s="391"/>
      <c r="C77" s="391"/>
      <c r="D77" s="391"/>
      <c r="E77" s="391"/>
      <c r="F77" s="391"/>
      <c r="G77" s="391"/>
      <c r="H77" s="391"/>
      <c r="I77" s="391"/>
      <c r="J77" s="391"/>
      <c r="K77" s="391"/>
      <c r="L77" s="391"/>
      <c r="M77" s="391"/>
      <c r="N77" s="391"/>
      <c r="O77" s="391"/>
      <c r="P77" s="391"/>
      <c r="Q77" s="392"/>
    </row>
    <row r="78" spans="1:17" ht="25.15" customHeight="1">
      <c r="A78" s="390" t="s">
        <v>218</v>
      </c>
      <c r="B78" s="391"/>
      <c r="C78" s="391"/>
      <c r="D78" s="391"/>
      <c r="E78" s="391"/>
      <c r="F78" s="391"/>
      <c r="G78" s="391"/>
      <c r="H78" s="391"/>
      <c r="I78" s="391"/>
      <c r="J78" s="391"/>
      <c r="K78" s="391"/>
      <c r="L78" s="391"/>
      <c r="M78" s="391"/>
      <c r="N78" s="391"/>
      <c r="O78" s="391"/>
      <c r="P78" s="391"/>
      <c r="Q78" s="392"/>
    </row>
    <row r="79" spans="1:17" ht="54" customHeight="1">
      <c r="A79" s="390" t="s">
        <v>200</v>
      </c>
      <c r="B79" s="391"/>
      <c r="C79" s="391"/>
      <c r="D79" s="391"/>
      <c r="E79" s="391"/>
      <c r="F79" s="391"/>
      <c r="G79" s="391"/>
      <c r="H79" s="391"/>
      <c r="I79" s="391"/>
      <c r="J79" s="391"/>
      <c r="K79" s="391"/>
      <c r="L79" s="391"/>
      <c r="M79" s="391"/>
      <c r="N79" s="391"/>
      <c r="O79" s="391"/>
      <c r="P79" s="391"/>
      <c r="Q79" s="392"/>
    </row>
    <row r="80" spans="1:17">
      <c r="A80" s="494" t="s">
        <v>157</v>
      </c>
      <c r="B80" s="495"/>
      <c r="C80" s="495"/>
      <c r="D80" s="495"/>
      <c r="E80" s="495"/>
      <c r="F80" s="495"/>
      <c r="G80" s="495"/>
      <c r="H80" s="495"/>
      <c r="I80" s="495"/>
      <c r="J80" s="495"/>
      <c r="K80" s="495"/>
      <c r="L80" s="495"/>
      <c r="M80" s="495"/>
      <c r="N80" s="495"/>
      <c r="O80" s="495"/>
      <c r="P80" s="495"/>
      <c r="Q80" s="496"/>
    </row>
    <row r="81" spans="1:17">
      <c r="A81" s="497"/>
      <c r="B81" s="498"/>
      <c r="C81" s="498"/>
      <c r="D81" s="498"/>
      <c r="E81" s="498"/>
      <c r="F81" s="498"/>
      <c r="G81" s="498"/>
      <c r="H81" s="498"/>
      <c r="I81" s="499"/>
      <c r="J81" s="127" t="s">
        <v>130</v>
      </c>
      <c r="K81" s="127" t="s">
        <v>131</v>
      </c>
      <c r="L81" s="127" t="s">
        <v>214</v>
      </c>
      <c r="M81" s="127" t="s">
        <v>132</v>
      </c>
      <c r="N81" s="128" t="s">
        <v>133</v>
      </c>
      <c r="O81" s="127" t="s">
        <v>215</v>
      </c>
      <c r="P81" s="127" t="s">
        <v>135</v>
      </c>
      <c r="Q81" s="129" t="s">
        <v>134</v>
      </c>
    </row>
    <row r="82" spans="1:17">
      <c r="A82" s="478" t="s">
        <v>138</v>
      </c>
      <c r="B82" s="479"/>
      <c r="C82" s="479"/>
      <c r="D82" s="479"/>
      <c r="E82" s="479"/>
      <c r="F82" s="479"/>
      <c r="G82" s="479"/>
      <c r="H82" s="479"/>
      <c r="I82" s="479"/>
      <c r="J82" s="479"/>
      <c r="K82" s="479"/>
      <c r="L82" s="479"/>
      <c r="M82" s="479"/>
      <c r="N82" s="479"/>
      <c r="O82" s="479"/>
      <c r="P82" s="479"/>
      <c r="Q82" s="480"/>
    </row>
    <row r="83" spans="1:17">
      <c r="A83" s="483" t="s">
        <v>64</v>
      </c>
      <c r="B83" s="484"/>
      <c r="C83" s="484"/>
      <c r="D83" s="484"/>
      <c r="E83" s="484"/>
      <c r="F83" s="484"/>
      <c r="G83" s="484"/>
      <c r="H83" s="484"/>
      <c r="I83" s="484"/>
      <c r="J83" s="484"/>
      <c r="K83" s="484"/>
      <c r="L83" s="484"/>
      <c r="M83" s="484"/>
      <c r="N83" s="484"/>
      <c r="O83" s="484"/>
      <c r="P83" s="484"/>
      <c r="Q83" s="485"/>
    </row>
    <row r="84" spans="1:17">
      <c r="A84" s="490" t="s">
        <v>190</v>
      </c>
      <c r="B84" s="491"/>
      <c r="C84" s="491"/>
      <c r="D84" s="491"/>
      <c r="E84" s="491"/>
      <c r="F84" s="491"/>
      <c r="G84" s="491"/>
      <c r="H84" s="491"/>
      <c r="I84" s="492"/>
      <c r="J84" s="130"/>
      <c r="K84" s="130"/>
      <c r="L84" s="130"/>
      <c r="M84" s="130"/>
      <c r="N84" s="130"/>
      <c r="O84" s="130"/>
      <c r="P84" s="130"/>
      <c r="Q84" s="131"/>
    </row>
    <row r="85" spans="1:17">
      <c r="A85" s="493" t="s">
        <v>192</v>
      </c>
      <c r="B85" s="491"/>
      <c r="C85" s="491"/>
      <c r="D85" s="491"/>
      <c r="E85" s="491"/>
      <c r="F85" s="491"/>
      <c r="G85" s="491"/>
      <c r="H85" s="491"/>
      <c r="I85" s="492"/>
      <c r="J85" s="130"/>
      <c r="K85" s="130"/>
      <c r="L85" s="130"/>
      <c r="M85" s="130"/>
      <c r="N85" s="130"/>
      <c r="O85" s="130"/>
      <c r="P85" s="130"/>
      <c r="Q85" s="131"/>
    </row>
    <row r="86" spans="1:17">
      <c r="A86" s="490" t="s">
        <v>191</v>
      </c>
      <c r="B86" s="491"/>
      <c r="C86" s="491"/>
      <c r="D86" s="491"/>
      <c r="E86" s="491"/>
      <c r="F86" s="491"/>
      <c r="G86" s="491"/>
      <c r="H86" s="491"/>
      <c r="I86" s="492"/>
      <c r="J86" s="130"/>
      <c r="K86" s="130"/>
      <c r="L86" s="130"/>
      <c r="M86" s="130"/>
      <c r="N86" s="130"/>
      <c r="O86" s="130"/>
      <c r="P86" s="130"/>
      <c r="Q86" s="131"/>
    </row>
    <row r="87" spans="1:17">
      <c r="A87" s="490" t="s">
        <v>199</v>
      </c>
      <c r="B87" s="491"/>
      <c r="C87" s="491"/>
      <c r="D87" s="491"/>
      <c r="E87" s="491"/>
      <c r="F87" s="491"/>
      <c r="G87" s="491"/>
      <c r="H87" s="491"/>
      <c r="I87" s="492"/>
      <c r="J87" s="130"/>
      <c r="K87" s="130"/>
      <c r="L87" s="130"/>
      <c r="M87" s="130"/>
      <c r="N87" s="130"/>
      <c r="O87" s="130"/>
      <c r="P87" s="130"/>
      <c r="Q87" s="131"/>
    </row>
    <row r="88" spans="1:17">
      <c r="A88" s="483" t="s">
        <v>65</v>
      </c>
      <c r="B88" s="484"/>
      <c r="C88" s="484"/>
      <c r="D88" s="484"/>
      <c r="E88" s="484"/>
      <c r="F88" s="484"/>
      <c r="G88" s="484"/>
      <c r="H88" s="484"/>
      <c r="I88" s="484"/>
      <c r="J88" s="484"/>
      <c r="K88" s="484"/>
      <c r="L88" s="484"/>
      <c r="M88" s="484"/>
      <c r="N88" s="484"/>
      <c r="O88" s="484"/>
      <c r="P88" s="484"/>
      <c r="Q88" s="485"/>
    </row>
    <row r="89" spans="1:17">
      <c r="A89" s="490" t="s">
        <v>187</v>
      </c>
      <c r="B89" s="491"/>
      <c r="C89" s="491"/>
      <c r="D89" s="491"/>
      <c r="E89" s="491"/>
      <c r="F89" s="491"/>
      <c r="G89" s="491"/>
      <c r="H89" s="491"/>
      <c r="I89" s="492"/>
      <c r="J89" s="130"/>
      <c r="K89" s="130"/>
      <c r="L89" s="130"/>
      <c r="M89" s="130"/>
      <c r="N89" s="130"/>
      <c r="O89" s="130"/>
      <c r="P89" s="130"/>
      <c r="Q89" s="131"/>
    </row>
    <row r="90" spans="1:17">
      <c r="A90" s="490" t="s">
        <v>24</v>
      </c>
      <c r="B90" s="491"/>
      <c r="C90" s="491"/>
      <c r="D90" s="491">
        <v>9999</v>
      </c>
      <c r="E90" s="491"/>
      <c r="F90" s="491"/>
      <c r="G90" s="491"/>
      <c r="H90" s="491"/>
      <c r="I90" s="492"/>
      <c r="J90" s="130"/>
      <c r="K90" s="130"/>
      <c r="L90" s="130"/>
      <c r="M90" s="130"/>
      <c r="N90" s="130"/>
      <c r="O90" s="130"/>
      <c r="P90" s="130"/>
      <c r="Q90" s="131"/>
    </row>
    <row r="91" spans="1:17">
      <c r="A91" s="483" t="s">
        <v>66</v>
      </c>
      <c r="B91" s="484"/>
      <c r="C91" s="484"/>
      <c r="D91" s="484"/>
      <c r="E91" s="484"/>
      <c r="F91" s="484"/>
      <c r="G91" s="484"/>
      <c r="H91" s="484"/>
      <c r="I91" s="484"/>
      <c r="J91" s="484"/>
      <c r="K91" s="484"/>
      <c r="L91" s="484"/>
      <c r="M91" s="484"/>
      <c r="N91" s="484"/>
      <c r="O91" s="484"/>
      <c r="P91" s="484"/>
      <c r="Q91" s="485"/>
    </row>
    <row r="92" spans="1:17">
      <c r="A92" s="442" t="s">
        <v>188</v>
      </c>
      <c r="B92" s="443"/>
      <c r="C92" s="443"/>
      <c r="D92" s="443"/>
      <c r="E92" s="443"/>
      <c r="F92" s="443"/>
      <c r="G92" s="443"/>
      <c r="H92" s="443"/>
      <c r="I92" s="444"/>
      <c r="J92" s="130"/>
      <c r="K92" s="130"/>
      <c r="L92" s="130"/>
      <c r="M92" s="130"/>
      <c r="N92" s="130"/>
      <c r="O92" s="130"/>
      <c r="P92" s="130"/>
      <c r="Q92" s="131"/>
    </row>
    <row r="93" spans="1:17">
      <c r="A93" s="442" t="s">
        <v>189</v>
      </c>
      <c r="B93" s="443"/>
      <c r="C93" s="443"/>
      <c r="D93" s="443">
        <v>9999</v>
      </c>
      <c r="E93" s="443"/>
      <c r="F93" s="443"/>
      <c r="G93" s="443"/>
      <c r="H93" s="443"/>
      <c r="I93" s="444"/>
      <c r="J93" s="130"/>
      <c r="K93" s="130"/>
      <c r="L93" s="130"/>
      <c r="M93" s="130"/>
      <c r="N93" s="130"/>
      <c r="O93" s="130"/>
      <c r="P93" s="130"/>
      <c r="Q93" s="131"/>
    </row>
    <row r="94" spans="1:17">
      <c r="A94" s="483" t="s">
        <v>67</v>
      </c>
      <c r="B94" s="484"/>
      <c r="C94" s="484"/>
      <c r="D94" s="484"/>
      <c r="E94" s="484"/>
      <c r="F94" s="484"/>
      <c r="G94" s="484"/>
      <c r="H94" s="484"/>
      <c r="I94" s="484"/>
      <c r="J94" s="484"/>
      <c r="K94" s="484"/>
      <c r="L94" s="484"/>
      <c r="M94" s="484"/>
      <c r="N94" s="484"/>
      <c r="O94" s="484"/>
      <c r="P94" s="484"/>
      <c r="Q94" s="485"/>
    </row>
    <row r="95" spans="1:17">
      <c r="A95" s="442" t="s">
        <v>88</v>
      </c>
      <c r="B95" s="443"/>
      <c r="C95" s="443"/>
      <c r="D95" s="443"/>
      <c r="E95" s="443"/>
      <c r="F95" s="443"/>
      <c r="G95" s="443"/>
      <c r="H95" s="443"/>
      <c r="I95" s="444"/>
      <c r="J95" s="130"/>
      <c r="K95" s="130"/>
      <c r="L95" s="130"/>
      <c r="M95" s="130"/>
      <c r="N95" s="130"/>
      <c r="O95" s="130"/>
      <c r="P95" s="130"/>
      <c r="Q95" s="131"/>
    </row>
    <row r="96" spans="1:17">
      <c r="A96" s="442" t="s">
        <v>180</v>
      </c>
      <c r="B96" s="443"/>
      <c r="C96" s="443"/>
      <c r="D96" s="443"/>
      <c r="E96" s="443"/>
      <c r="F96" s="443"/>
      <c r="G96" s="443"/>
      <c r="H96" s="443"/>
      <c r="I96" s="444"/>
      <c r="J96" s="130"/>
      <c r="K96" s="130"/>
      <c r="L96" s="130"/>
      <c r="M96" s="130"/>
      <c r="N96" s="130"/>
      <c r="O96" s="130"/>
      <c r="P96" s="130"/>
      <c r="Q96" s="131"/>
    </row>
    <row r="97" spans="1:17">
      <c r="A97" s="483" t="s">
        <v>90</v>
      </c>
      <c r="B97" s="484"/>
      <c r="C97" s="484"/>
      <c r="D97" s="484"/>
      <c r="E97" s="484"/>
      <c r="F97" s="484"/>
      <c r="G97" s="484"/>
      <c r="H97" s="484"/>
      <c r="I97" s="484"/>
      <c r="J97" s="484"/>
      <c r="K97" s="484"/>
      <c r="L97" s="484"/>
      <c r="M97" s="484"/>
      <c r="N97" s="484"/>
      <c r="O97" s="484"/>
      <c r="P97" s="484"/>
      <c r="Q97" s="485"/>
    </row>
    <row r="98" spans="1:17" ht="15" customHeight="1">
      <c r="A98" s="442" t="s">
        <v>181</v>
      </c>
      <c r="B98" s="443"/>
      <c r="C98" s="443"/>
      <c r="D98" s="443"/>
      <c r="E98" s="443"/>
      <c r="F98" s="443"/>
      <c r="G98" s="443"/>
      <c r="H98" s="443"/>
      <c r="I98" s="444"/>
      <c r="J98" s="130"/>
      <c r="K98" s="130"/>
      <c r="L98" s="130"/>
      <c r="M98" s="130"/>
      <c r="N98" s="130"/>
      <c r="O98" s="130"/>
      <c r="P98" s="130"/>
      <c r="Q98" s="131"/>
    </row>
    <row r="99" spans="1:17">
      <c r="A99" s="442" t="s">
        <v>198</v>
      </c>
      <c r="B99" s="443"/>
      <c r="C99" s="443"/>
      <c r="D99" s="443"/>
      <c r="E99" s="443"/>
      <c r="F99" s="443"/>
      <c r="G99" s="443"/>
      <c r="H99" s="443"/>
      <c r="I99" s="444"/>
      <c r="J99" s="130"/>
      <c r="K99" s="130"/>
      <c r="L99" s="130"/>
      <c r="M99" s="130"/>
      <c r="N99" s="130"/>
      <c r="O99" s="130"/>
      <c r="P99" s="130"/>
      <c r="Q99" s="131"/>
    </row>
    <row r="100" spans="1:17">
      <c r="A100" s="483" t="s">
        <v>68</v>
      </c>
      <c r="B100" s="484"/>
      <c r="C100" s="484"/>
      <c r="D100" s="484"/>
      <c r="E100" s="484"/>
      <c r="F100" s="484"/>
      <c r="G100" s="484"/>
      <c r="H100" s="484"/>
      <c r="I100" s="484"/>
      <c r="J100" s="484"/>
      <c r="K100" s="484"/>
      <c r="L100" s="484"/>
      <c r="M100" s="484"/>
      <c r="N100" s="484"/>
      <c r="O100" s="484"/>
      <c r="P100" s="484"/>
      <c r="Q100" s="485"/>
    </row>
    <row r="101" spans="1:17">
      <c r="A101" s="442" t="s">
        <v>183</v>
      </c>
      <c r="B101" s="443"/>
      <c r="C101" s="443"/>
      <c r="D101" s="443"/>
      <c r="E101" s="443"/>
      <c r="F101" s="443"/>
      <c r="G101" s="443"/>
      <c r="H101" s="443"/>
      <c r="I101" s="444"/>
      <c r="J101" s="130"/>
      <c r="K101" s="130"/>
      <c r="L101" s="130"/>
      <c r="M101" s="130"/>
      <c r="N101" s="130"/>
      <c r="O101" s="130"/>
      <c r="P101" s="130"/>
      <c r="Q101" s="131"/>
    </row>
    <row r="102" spans="1:17">
      <c r="A102" s="442" t="s">
        <v>184</v>
      </c>
      <c r="B102" s="443"/>
      <c r="C102" s="443"/>
      <c r="D102" s="443"/>
      <c r="E102" s="443"/>
      <c r="F102" s="443"/>
      <c r="G102" s="443"/>
      <c r="H102" s="443"/>
      <c r="I102" s="444"/>
      <c r="J102" s="130"/>
      <c r="K102" s="130"/>
      <c r="L102" s="130"/>
      <c r="M102" s="130"/>
      <c r="N102" s="130"/>
      <c r="O102" s="130"/>
      <c r="P102" s="130"/>
      <c r="Q102" s="131"/>
    </row>
    <row r="103" spans="1:17">
      <c r="A103" s="483" t="s">
        <v>69</v>
      </c>
      <c r="B103" s="484"/>
      <c r="C103" s="484"/>
      <c r="D103" s="484"/>
      <c r="E103" s="484"/>
      <c r="F103" s="484"/>
      <c r="G103" s="484"/>
      <c r="H103" s="484"/>
      <c r="I103" s="484"/>
      <c r="J103" s="484"/>
      <c r="K103" s="484"/>
      <c r="L103" s="484"/>
      <c r="M103" s="484"/>
      <c r="N103" s="484"/>
      <c r="O103" s="484"/>
      <c r="P103" s="484"/>
      <c r="Q103" s="485"/>
    </row>
    <row r="104" spans="1:17">
      <c r="A104" s="442" t="s">
        <v>186</v>
      </c>
      <c r="B104" s="443"/>
      <c r="C104" s="443"/>
      <c r="D104" s="443"/>
      <c r="E104" s="443"/>
      <c r="F104" s="443"/>
      <c r="G104" s="443"/>
      <c r="H104" s="443"/>
      <c r="I104" s="444"/>
      <c r="J104" s="130"/>
      <c r="K104" s="130"/>
      <c r="L104" s="130"/>
      <c r="M104" s="130"/>
      <c r="N104" s="130"/>
      <c r="O104" s="130"/>
      <c r="P104" s="130"/>
      <c r="Q104" s="131"/>
    </row>
    <row r="105" spans="1:17" ht="15" thickBot="1">
      <c r="A105" s="442" t="s">
        <v>185</v>
      </c>
      <c r="B105" s="443"/>
      <c r="C105" s="443"/>
      <c r="D105" s="443"/>
      <c r="E105" s="443"/>
      <c r="F105" s="443"/>
      <c r="G105" s="443"/>
      <c r="H105" s="443"/>
      <c r="I105" s="444"/>
      <c r="J105" s="135"/>
      <c r="K105" s="135"/>
      <c r="L105" s="135"/>
      <c r="M105" s="135"/>
      <c r="N105" s="135"/>
      <c r="O105" s="135"/>
      <c r="P105" s="135"/>
      <c r="Q105" s="136"/>
    </row>
    <row r="106" spans="1:17" ht="15" thickTop="1">
      <c r="A106" s="100"/>
      <c r="B106" s="101"/>
      <c r="C106" s="101"/>
      <c r="D106" s="101"/>
      <c r="E106" s="101"/>
      <c r="F106" s="101"/>
      <c r="G106" s="101"/>
      <c r="H106" s="101"/>
      <c r="I106" s="101"/>
      <c r="J106" s="187">
        <f t="shared" ref="J106:Q106" si="0">SUM(J83:J105)</f>
        <v>0</v>
      </c>
      <c r="K106" s="187">
        <f t="shared" si="0"/>
        <v>0</v>
      </c>
      <c r="L106" s="187">
        <f t="shared" si="0"/>
        <v>0</v>
      </c>
      <c r="M106" s="187">
        <f t="shared" si="0"/>
        <v>0</v>
      </c>
      <c r="N106" s="187">
        <f t="shared" si="0"/>
        <v>0</v>
      </c>
      <c r="O106" s="187">
        <f t="shared" si="0"/>
        <v>0</v>
      </c>
      <c r="P106" s="187">
        <f t="shared" si="0"/>
        <v>0</v>
      </c>
      <c r="Q106" s="188">
        <f t="shared" si="0"/>
        <v>0</v>
      </c>
    </row>
    <row r="107" spans="1:17">
      <c r="A107" s="100"/>
      <c r="B107" s="101"/>
      <c r="C107" s="101"/>
      <c r="D107" s="101"/>
      <c r="E107" s="101"/>
      <c r="F107" s="101"/>
      <c r="G107" s="101"/>
      <c r="H107" s="101"/>
      <c r="I107" s="101"/>
      <c r="J107" s="101"/>
      <c r="K107" s="101"/>
      <c r="L107" s="101"/>
      <c r="M107" s="101"/>
      <c r="N107" s="101"/>
      <c r="O107" s="101"/>
      <c r="P107" s="101"/>
      <c r="Q107" s="137"/>
    </row>
    <row r="108" spans="1:17" ht="80.45" customHeight="1">
      <c r="A108" s="390" t="s">
        <v>25</v>
      </c>
      <c r="B108" s="391"/>
      <c r="C108" s="391"/>
      <c r="D108" s="391"/>
      <c r="E108" s="391"/>
      <c r="F108" s="391"/>
      <c r="G108" s="391"/>
      <c r="H108" s="391"/>
      <c r="I108" s="391"/>
      <c r="J108" s="391"/>
      <c r="K108" s="391"/>
      <c r="L108" s="391"/>
      <c r="M108" s="391"/>
      <c r="N108" s="391"/>
      <c r="O108" s="391"/>
      <c r="P108" s="391"/>
      <c r="Q108" s="392"/>
    </row>
    <row r="109" spans="1:17">
      <c r="A109" s="138" t="s">
        <v>156</v>
      </c>
      <c r="B109" s="139"/>
      <c r="C109" s="139"/>
      <c r="D109" s="139"/>
      <c r="E109" s="139"/>
      <c r="F109" s="139"/>
      <c r="G109" s="139"/>
      <c r="H109" s="139"/>
      <c r="I109" s="139"/>
      <c r="J109" s="139"/>
      <c r="K109" s="139"/>
      <c r="L109" s="139"/>
      <c r="M109" s="139"/>
      <c r="N109" s="139"/>
      <c r="O109" s="139"/>
      <c r="P109" s="139"/>
      <c r="Q109" s="189"/>
    </row>
    <row r="110" spans="1:17">
      <c r="A110" s="100"/>
      <c r="B110" s="101"/>
      <c r="C110" s="101"/>
      <c r="D110" s="101"/>
      <c r="E110" s="101"/>
      <c r="F110" s="101"/>
      <c r="G110" s="101"/>
      <c r="H110" s="101"/>
      <c r="I110" s="101"/>
      <c r="J110" s="101"/>
      <c r="K110" s="101"/>
      <c r="L110" s="101"/>
      <c r="M110" s="101"/>
      <c r="N110" s="101"/>
      <c r="O110" s="140" t="s">
        <v>81</v>
      </c>
      <c r="P110" s="486">
        <f>SUM(D106:Q106)</f>
        <v>0</v>
      </c>
      <c r="Q110" s="487"/>
    </row>
    <row r="111" spans="1:17" ht="61.15" customHeight="1">
      <c r="A111" s="390" t="s">
        <v>232</v>
      </c>
      <c r="B111" s="391"/>
      <c r="C111" s="391"/>
      <c r="D111" s="391"/>
      <c r="E111" s="391"/>
      <c r="F111" s="391"/>
      <c r="G111" s="391"/>
      <c r="H111" s="391"/>
      <c r="I111" s="391"/>
      <c r="J111" s="391"/>
      <c r="K111" s="391"/>
      <c r="L111" s="391"/>
      <c r="M111" s="391"/>
      <c r="N111" s="391"/>
      <c r="O111" s="391"/>
      <c r="P111" s="391"/>
      <c r="Q111" s="392"/>
    </row>
    <row r="112" spans="1:17">
      <c r="A112" s="478" t="s">
        <v>89</v>
      </c>
      <c r="B112" s="479"/>
      <c r="C112" s="479"/>
      <c r="D112" s="479"/>
      <c r="E112" s="479"/>
      <c r="F112" s="479"/>
      <c r="G112" s="479"/>
      <c r="H112" s="479"/>
      <c r="I112" s="479"/>
      <c r="J112" s="479"/>
      <c r="K112" s="479"/>
      <c r="L112" s="479"/>
      <c r="M112" s="479"/>
      <c r="N112" s="479"/>
      <c r="O112" s="479"/>
      <c r="P112" s="479"/>
      <c r="Q112" s="480"/>
    </row>
    <row r="113" spans="1:17">
      <c r="A113" s="483" t="s">
        <v>80</v>
      </c>
      <c r="B113" s="484"/>
      <c r="C113" s="484"/>
      <c r="D113" s="484"/>
      <c r="E113" s="484"/>
      <c r="F113" s="484"/>
      <c r="G113" s="484"/>
      <c r="H113" s="484"/>
      <c r="I113" s="484"/>
      <c r="J113" s="484"/>
      <c r="K113" s="484"/>
      <c r="L113" s="484"/>
      <c r="M113" s="484"/>
      <c r="N113" s="484"/>
      <c r="O113" s="484"/>
      <c r="P113" s="484"/>
      <c r="Q113" s="485"/>
    </row>
    <row r="114" spans="1:17">
      <c r="A114" s="442" t="s">
        <v>87</v>
      </c>
      <c r="B114" s="443"/>
      <c r="C114" s="443"/>
      <c r="D114" s="443"/>
      <c r="E114" s="443"/>
      <c r="F114" s="443"/>
      <c r="G114" s="443"/>
      <c r="H114" s="443"/>
      <c r="I114" s="444"/>
      <c r="J114" s="130"/>
      <c r="K114" s="130"/>
      <c r="L114" s="130"/>
      <c r="M114" s="130"/>
      <c r="N114" s="130"/>
      <c r="O114" s="130"/>
      <c r="P114" s="130"/>
      <c r="Q114" s="131"/>
    </row>
    <row r="115" spans="1:17">
      <c r="A115" s="442" t="s">
        <v>193</v>
      </c>
      <c r="B115" s="443"/>
      <c r="C115" s="443"/>
      <c r="D115" s="443"/>
      <c r="E115" s="443"/>
      <c r="F115" s="443"/>
      <c r="G115" s="443"/>
      <c r="H115" s="443"/>
      <c r="I115" s="444"/>
      <c r="J115" s="130"/>
      <c r="K115" s="130"/>
      <c r="L115" s="130"/>
      <c r="M115" s="130"/>
      <c r="N115" s="130"/>
      <c r="O115" s="130"/>
      <c r="P115" s="130"/>
      <c r="Q115" s="131"/>
    </row>
    <row r="116" spans="1:17">
      <c r="A116" s="483" t="s">
        <v>79</v>
      </c>
      <c r="B116" s="484"/>
      <c r="C116" s="484"/>
      <c r="D116" s="484"/>
      <c r="E116" s="484"/>
      <c r="F116" s="484"/>
      <c r="G116" s="484"/>
      <c r="H116" s="484"/>
      <c r="I116" s="484"/>
      <c r="J116" s="484"/>
      <c r="K116" s="484"/>
      <c r="L116" s="484"/>
      <c r="M116" s="484"/>
      <c r="N116" s="484"/>
      <c r="O116" s="484"/>
      <c r="P116" s="484"/>
      <c r="Q116" s="485"/>
    </row>
    <row r="117" spans="1:17">
      <c r="A117" s="442" t="s">
        <v>86</v>
      </c>
      <c r="B117" s="443"/>
      <c r="C117" s="443"/>
      <c r="D117" s="443"/>
      <c r="E117" s="443"/>
      <c r="F117" s="443"/>
      <c r="G117" s="443"/>
      <c r="H117" s="443"/>
      <c r="I117" s="444"/>
      <c r="J117" s="130"/>
      <c r="K117" s="130"/>
      <c r="L117" s="130"/>
      <c r="M117" s="130"/>
      <c r="N117" s="130"/>
      <c r="O117" s="130"/>
      <c r="P117" s="130"/>
      <c r="Q117" s="131"/>
    </row>
    <row r="118" spans="1:17">
      <c r="A118" s="442" t="s">
        <v>194</v>
      </c>
      <c r="B118" s="443"/>
      <c r="C118" s="443"/>
      <c r="D118" s="443"/>
      <c r="E118" s="443"/>
      <c r="F118" s="443"/>
      <c r="G118" s="443"/>
      <c r="H118" s="443"/>
      <c r="I118" s="444"/>
      <c r="J118" s="130"/>
      <c r="K118" s="130"/>
      <c r="L118" s="130"/>
      <c r="M118" s="130"/>
      <c r="N118" s="130"/>
      <c r="O118" s="130"/>
      <c r="P118" s="130"/>
      <c r="Q118" s="131"/>
    </row>
    <row r="119" spans="1:17">
      <c r="A119" s="483" t="s">
        <v>78</v>
      </c>
      <c r="B119" s="484"/>
      <c r="C119" s="484"/>
      <c r="D119" s="484"/>
      <c r="E119" s="484"/>
      <c r="F119" s="484"/>
      <c r="G119" s="484"/>
      <c r="H119" s="484"/>
      <c r="I119" s="484"/>
      <c r="J119" s="484"/>
      <c r="K119" s="484"/>
      <c r="L119" s="484"/>
      <c r="M119" s="484"/>
      <c r="N119" s="484"/>
      <c r="O119" s="484"/>
      <c r="P119" s="484"/>
      <c r="Q119" s="485"/>
    </row>
    <row r="120" spans="1:17">
      <c r="A120" s="132" t="s">
        <v>85</v>
      </c>
      <c r="B120" s="133"/>
      <c r="C120" s="133"/>
      <c r="D120" s="133"/>
      <c r="E120" s="133"/>
      <c r="F120" s="133"/>
      <c r="G120" s="133"/>
      <c r="H120" s="133"/>
      <c r="I120" s="134"/>
      <c r="J120" s="130"/>
      <c r="K120" s="130"/>
      <c r="L120" s="130"/>
      <c r="M120" s="130"/>
      <c r="N120" s="130"/>
      <c r="O120" s="130"/>
      <c r="P120" s="130"/>
      <c r="Q120" s="131"/>
    </row>
    <row r="121" spans="1:17">
      <c r="A121" s="132" t="s">
        <v>195</v>
      </c>
      <c r="B121" s="133"/>
      <c r="C121" s="133"/>
      <c r="D121" s="133"/>
      <c r="E121" s="133"/>
      <c r="F121" s="133"/>
      <c r="G121" s="133"/>
      <c r="H121" s="133"/>
      <c r="I121" s="134"/>
      <c r="J121" s="130"/>
      <c r="K121" s="130"/>
      <c r="L121" s="130"/>
      <c r="M121" s="130"/>
      <c r="N121" s="130"/>
      <c r="O121" s="130"/>
      <c r="P121" s="130"/>
      <c r="Q121" s="131"/>
    </row>
    <row r="122" spans="1:17">
      <c r="A122" s="483" t="s">
        <v>162</v>
      </c>
      <c r="B122" s="484"/>
      <c r="C122" s="484"/>
      <c r="D122" s="484"/>
      <c r="E122" s="484"/>
      <c r="F122" s="484"/>
      <c r="G122" s="484"/>
      <c r="H122" s="484"/>
      <c r="I122" s="484"/>
      <c r="J122" s="484"/>
      <c r="K122" s="484"/>
      <c r="L122" s="484"/>
      <c r="M122" s="484"/>
      <c r="N122" s="484"/>
      <c r="O122" s="484"/>
      <c r="P122" s="484"/>
      <c r="Q122" s="485"/>
    </row>
    <row r="123" spans="1:17" ht="14.25" customHeight="1">
      <c r="A123" s="442" t="s">
        <v>84</v>
      </c>
      <c r="B123" s="443"/>
      <c r="C123" s="443"/>
      <c r="D123" s="443"/>
      <c r="E123" s="443"/>
      <c r="F123" s="443"/>
      <c r="G123" s="443"/>
      <c r="H123" s="443"/>
      <c r="I123" s="444"/>
      <c r="J123" s="130"/>
      <c r="K123" s="130"/>
      <c r="L123" s="130"/>
      <c r="M123" s="130"/>
      <c r="N123" s="130"/>
      <c r="O123" s="130"/>
      <c r="P123" s="130"/>
      <c r="Q123" s="131"/>
    </row>
    <row r="124" spans="1:17" ht="14.25" customHeight="1">
      <c r="A124" s="442" t="s">
        <v>196</v>
      </c>
      <c r="B124" s="443"/>
      <c r="C124" s="443"/>
      <c r="D124" s="443"/>
      <c r="E124" s="443"/>
      <c r="F124" s="443"/>
      <c r="G124" s="443"/>
      <c r="H124" s="443"/>
      <c r="I124" s="444"/>
      <c r="J124" s="130"/>
      <c r="K124" s="130"/>
      <c r="L124" s="130"/>
      <c r="M124" s="130"/>
      <c r="N124" s="130"/>
      <c r="O124" s="130"/>
      <c r="P124" s="130"/>
      <c r="Q124" s="131"/>
    </row>
    <row r="125" spans="1:17" ht="14.25" customHeight="1">
      <c r="A125" s="483" t="s">
        <v>163</v>
      </c>
      <c r="B125" s="484"/>
      <c r="C125" s="484"/>
      <c r="D125" s="484"/>
      <c r="E125" s="484"/>
      <c r="F125" s="484"/>
      <c r="G125" s="484"/>
      <c r="H125" s="484"/>
      <c r="I125" s="484"/>
      <c r="J125" s="484"/>
      <c r="K125" s="484"/>
      <c r="L125" s="484"/>
      <c r="M125" s="484"/>
      <c r="N125" s="484"/>
      <c r="O125" s="484"/>
      <c r="P125" s="484"/>
      <c r="Q125" s="485"/>
    </row>
    <row r="126" spans="1:17" ht="14.25" customHeight="1">
      <c r="A126" s="442" t="s">
        <v>83</v>
      </c>
      <c r="B126" s="443"/>
      <c r="C126" s="443"/>
      <c r="D126" s="443"/>
      <c r="E126" s="443"/>
      <c r="F126" s="443"/>
      <c r="G126" s="443"/>
      <c r="H126" s="443"/>
      <c r="I126" s="444"/>
      <c r="J126" s="141"/>
      <c r="K126" s="141"/>
      <c r="L126" s="141"/>
      <c r="M126" s="141"/>
      <c r="N126" s="141"/>
      <c r="O126" s="141"/>
      <c r="P126" s="141"/>
      <c r="Q126" s="142"/>
    </row>
    <row r="127" spans="1:17" ht="14.25" customHeight="1">
      <c r="A127" s="442" t="s">
        <v>165</v>
      </c>
      <c r="B127" s="443"/>
      <c r="C127" s="443"/>
      <c r="D127" s="443"/>
      <c r="E127" s="443"/>
      <c r="F127" s="443"/>
      <c r="G127" s="443"/>
      <c r="H127" s="443"/>
      <c r="I127" s="444"/>
      <c r="J127" s="130"/>
      <c r="K127" s="130"/>
      <c r="L127" s="130"/>
      <c r="M127" s="130"/>
      <c r="N127" s="130"/>
      <c r="O127" s="130"/>
      <c r="P127" s="130"/>
      <c r="Q127" s="131"/>
    </row>
    <row r="128" spans="1:17" ht="14.25" customHeight="1">
      <c r="A128" s="483" t="s">
        <v>164</v>
      </c>
      <c r="B128" s="484"/>
      <c r="C128" s="484"/>
      <c r="D128" s="484"/>
      <c r="E128" s="484"/>
      <c r="F128" s="484"/>
      <c r="G128" s="484"/>
      <c r="H128" s="484"/>
      <c r="I128" s="484"/>
      <c r="J128" s="484"/>
      <c r="K128" s="484"/>
      <c r="L128" s="484"/>
      <c r="M128" s="484"/>
      <c r="N128" s="484"/>
      <c r="O128" s="484"/>
      <c r="P128" s="484"/>
      <c r="Q128" s="485"/>
    </row>
    <row r="129" spans="1:17" ht="14.25" customHeight="1" thickBot="1">
      <c r="A129" s="442" t="s">
        <v>82</v>
      </c>
      <c r="B129" s="443"/>
      <c r="C129" s="443"/>
      <c r="D129" s="443"/>
      <c r="E129" s="443"/>
      <c r="F129" s="443"/>
      <c r="G129" s="443"/>
      <c r="H129" s="443"/>
      <c r="I129" s="444"/>
      <c r="J129" s="143"/>
      <c r="K129" s="143"/>
      <c r="L129" s="143"/>
      <c r="M129" s="143"/>
      <c r="N129" s="143"/>
      <c r="O129" s="143"/>
      <c r="P129" s="143"/>
      <c r="Q129" s="144"/>
    </row>
    <row r="130" spans="1:17" ht="14.25" customHeight="1" thickTop="1" thickBot="1">
      <c r="A130" s="442" t="s">
        <v>175</v>
      </c>
      <c r="B130" s="443"/>
      <c r="C130" s="443"/>
      <c r="D130" s="443"/>
      <c r="E130" s="443"/>
      <c r="F130" s="443"/>
      <c r="G130" s="443"/>
      <c r="H130" s="443"/>
      <c r="I130" s="444"/>
      <c r="J130" s="143"/>
      <c r="K130" s="143"/>
      <c r="L130" s="143"/>
      <c r="M130" s="143"/>
      <c r="N130" s="143"/>
      <c r="O130" s="143"/>
      <c r="P130" s="143"/>
      <c r="Q130" s="144"/>
    </row>
    <row r="131" spans="1:17" ht="14.25" customHeight="1" thickTop="1">
      <c r="A131" s="145"/>
      <c r="B131" s="101"/>
      <c r="C131" s="101"/>
      <c r="D131" s="146"/>
      <c r="E131" s="146"/>
      <c r="F131" s="146"/>
      <c r="G131" s="146"/>
      <c r="H131" s="146"/>
      <c r="I131" s="146"/>
      <c r="J131" s="190">
        <f t="shared" ref="J131:Q131" si="1">SUM(J113:J130)</f>
        <v>0</v>
      </c>
      <c r="K131" s="190">
        <f t="shared" si="1"/>
        <v>0</v>
      </c>
      <c r="L131" s="190">
        <f t="shared" si="1"/>
        <v>0</v>
      </c>
      <c r="M131" s="190">
        <f t="shared" si="1"/>
        <v>0</v>
      </c>
      <c r="N131" s="190">
        <f t="shared" si="1"/>
        <v>0</v>
      </c>
      <c r="O131" s="190">
        <f t="shared" si="1"/>
        <v>0</v>
      </c>
      <c r="P131" s="190">
        <f t="shared" si="1"/>
        <v>0</v>
      </c>
      <c r="Q131" s="191">
        <f t="shared" si="1"/>
        <v>0</v>
      </c>
    </row>
    <row r="132" spans="1:17" ht="14.25" customHeight="1">
      <c r="A132" s="145"/>
      <c r="B132" s="101"/>
      <c r="C132" s="101"/>
      <c r="D132" s="146"/>
      <c r="E132" s="101"/>
      <c r="F132" s="146"/>
      <c r="G132" s="146"/>
      <c r="H132" s="146"/>
      <c r="I132" s="146"/>
      <c r="J132" s="146"/>
      <c r="K132" s="146"/>
      <c r="L132" s="146"/>
      <c r="M132" s="146"/>
      <c r="N132" s="146"/>
      <c r="O132" s="140" t="s">
        <v>81</v>
      </c>
      <c r="P132" s="486">
        <f>SUM(J131:Q131)</f>
        <v>0</v>
      </c>
      <c r="Q132" s="487"/>
    </row>
    <row r="133" spans="1:17" ht="36.6" customHeight="1">
      <c r="A133" s="390" t="s">
        <v>201</v>
      </c>
      <c r="B133" s="391"/>
      <c r="C133" s="391"/>
      <c r="D133" s="391"/>
      <c r="E133" s="391"/>
      <c r="F133" s="391"/>
      <c r="G133" s="391"/>
      <c r="H133" s="391"/>
      <c r="I133" s="391"/>
      <c r="J133" s="391"/>
      <c r="K133" s="391"/>
      <c r="L133" s="391"/>
      <c r="M133" s="391"/>
      <c r="N133" s="391"/>
      <c r="O133" s="391"/>
      <c r="P133" s="391"/>
      <c r="Q133" s="392"/>
    </row>
    <row r="134" spans="1:17" ht="14.25" customHeight="1">
      <c r="A134" s="145"/>
      <c r="B134" s="101"/>
      <c r="C134" s="101"/>
      <c r="D134" s="146"/>
      <c r="E134" s="101"/>
      <c r="F134" s="146"/>
      <c r="G134" s="146"/>
      <c r="H134" s="146"/>
      <c r="I134" s="146"/>
      <c r="J134" s="146"/>
      <c r="K134" s="146"/>
      <c r="L134" s="146"/>
      <c r="M134" s="146"/>
      <c r="N134" s="146"/>
      <c r="O134" s="140"/>
      <c r="P134" s="146"/>
      <c r="Q134" s="137"/>
    </row>
    <row r="135" spans="1:17" ht="14.25" customHeight="1">
      <c r="A135" s="478" t="s">
        <v>144</v>
      </c>
      <c r="B135" s="479"/>
      <c r="C135" s="479"/>
      <c r="D135" s="479"/>
      <c r="E135" s="479"/>
      <c r="F135" s="479"/>
      <c r="G135" s="479"/>
      <c r="H135" s="479"/>
      <c r="I135" s="479"/>
      <c r="J135" s="479"/>
      <c r="K135" s="479"/>
      <c r="L135" s="479"/>
      <c r="M135" s="479"/>
      <c r="N135" s="479"/>
      <c r="O135" s="479"/>
      <c r="P135" s="479"/>
      <c r="Q135" s="480"/>
    </row>
    <row r="136" spans="1:17" ht="14.25" customHeight="1">
      <c r="A136" s="145" t="s">
        <v>140</v>
      </c>
      <c r="B136" s="101"/>
      <c r="C136" s="101"/>
      <c r="D136" s="146"/>
      <c r="E136" s="146"/>
      <c r="F136" s="146"/>
      <c r="G136" s="146"/>
      <c r="H136" s="146"/>
      <c r="I136" s="146"/>
      <c r="J136" s="146"/>
      <c r="K136" s="146"/>
      <c r="L136" s="146"/>
      <c r="M136" s="146"/>
      <c r="N136" s="146"/>
      <c r="O136" s="140"/>
      <c r="P136" s="146"/>
      <c r="Q136" s="131"/>
    </row>
    <row r="137" spans="1:17" ht="14.25" customHeight="1">
      <c r="A137" s="148" t="b">
        <f>Q136&lt;&gt;0</f>
        <v>0</v>
      </c>
      <c r="B137" s="149" t="b">
        <f>P146&lt;&gt;0</f>
        <v>0</v>
      </c>
      <c r="C137" s="149" t="e">
        <f>AND($A$110,$B$110)</f>
        <v>#VALUE!</v>
      </c>
      <c r="D137" s="146"/>
      <c r="E137" s="146"/>
      <c r="F137" s="146"/>
      <c r="G137" s="150" t="e">
        <f>IF(C137=TRUE,"Błąd! Dwukrotne policzono koszty pośrednie.","")</f>
        <v>#VALUE!</v>
      </c>
      <c r="H137" s="146"/>
      <c r="I137" s="146"/>
      <c r="J137" s="146"/>
      <c r="K137" s="146"/>
      <c r="L137" s="146"/>
      <c r="M137" s="146"/>
      <c r="N137" s="146"/>
      <c r="O137" s="140"/>
      <c r="P137" s="146"/>
      <c r="Q137" s="147"/>
    </row>
    <row r="138" spans="1:17" ht="14.25" customHeight="1">
      <c r="A138" s="478" t="s">
        <v>145</v>
      </c>
      <c r="B138" s="479"/>
      <c r="C138" s="479"/>
      <c r="D138" s="479"/>
      <c r="E138" s="479"/>
      <c r="F138" s="479"/>
      <c r="G138" s="479"/>
      <c r="H138" s="479"/>
      <c r="I138" s="479"/>
      <c r="J138" s="479"/>
      <c r="K138" s="479"/>
      <c r="L138" s="479"/>
      <c r="M138" s="479"/>
      <c r="N138" s="479"/>
      <c r="O138" s="479"/>
      <c r="P138" s="479"/>
      <c r="Q138" s="480"/>
    </row>
    <row r="139" spans="1:17" ht="14.25" customHeight="1">
      <c r="A139" s="442" t="s">
        <v>70</v>
      </c>
      <c r="B139" s="443"/>
      <c r="C139" s="443"/>
      <c r="D139" s="443"/>
      <c r="E139" s="443"/>
      <c r="F139" s="443"/>
      <c r="G139" s="443"/>
      <c r="H139" s="443"/>
      <c r="I139" s="444"/>
      <c r="J139" s="151"/>
      <c r="K139" s="151"/>
      <c r="L139" s="151"/>
      <c r="M139" s="151"/>
      <c r="N139" s="151"/>
      <c r="O139" s="151"/>
      <c r="P139" s="151"/>
      <c r="Q139" s="152"/>
    </row>
    <row r="140" spans="1:17" ht="14.25" customHeight="1">
      <c r="A140" s="442" t="s">
        <v>71</v>
      </c>
      <c r="B140" s="443"/>
      <c r="C140" s="443"/>
      <c r="D140" s="443"/>
      <c r="E140" s="443"/>
      <c r="F140" s="443"/>
      <c r="G140" s="443"/>
      <c r="H140" s="443"/>
      <c r="I140" s="444"/>
      <c r="J140" s="130"/>
      <c r="K140" s="130"/>
      <c r="L140" s="130"/>
      <c r="M140" s="130"/>
      <c r="N140" s="130"/>
      <c r="O140" s="130"/>
      <c r="P140" s="130"/>
      <c r="Q140" s="131"/>
    </row>
    <row r="141" spans="1:17" ht="14.25" customHeight="1">
      <c r="A141" s="442" t="s">
        <v>72</v>
      </c>
      <c r="B141" s="443"/>
      <c r="C141" s="443"/>
      <c r="D141" s="443"/>
      <c r="E141" s="443"/>
      <c r="F141" s="443"/>
      <c r="G141" s="443"/>
      <c r="H141" s="443"/>
      <c r="I141" s="444"/>
      <c r="J141" s="130"/>
      <c r="K141" s="130"/>
      <c r="L141" s="130"/>
      <c r="M141" s="130"/>
      <c r="N141" s="130"/>
      <c r="O141" s="130"/>
      <c r="P141" s="130"/>
      <c r="Q141" s="131"/>
    </row>
    <row r="142" spans="1:17" ht="14.25" customHeight="1">
      <c r="A142" s="442" t="s">
        <v>73</v>
      </c>
      <c r="B142" s="443"/>
      <c r="C142" s="443"/>
      <c r="D142" s="443"/>
      <c r="E142" s="443"/>
      <c r="F142" s="443"/>
      <c r="G142" s="443"/>
      <c r="H142" s="443"/>
      <c r="I142" s="444"/>
      <c r="J142" s="130"/>
      <c r="K142" s="130"/>
      <c r="L142" s="130"/>
      <c r="M142" s="130"/>
      <c r="N142" s="130"/>
      <c r="O142" s="130"/>
      <c r="P142" s="130"/>
      <c r="Q142" s="131"/>
    </row>
    <row r="143" spans="1:17" ht="14.25" customHeight="1">
      <c r="A143" s="442" t="s">
        <v>74</v>
      </c>
      <c r="B143" s="443"/>
      <c r="C143" s="443"/>
      <c r="D143" s="443"/>
      <c r="E143" s="443"/>
      <c r="F143" s="443"/>
      <c r="G143" s="443"/>
      <c r="H143" s="443"/>
      <c r="I143" s="444"/>
      <c r="J143" s="153"/>
      <c r="K143" s="153"/>
      <c r="L143" s="153"/>
      <c r="M143" s="153"/>
      <c r="N143" s="153"/>
      <c r="O143" s="153"/>
      <c r="P143" s="153"/>
      <c r="Q143" s="154"/>
    </row>
    <row r="144" spans="1:17" ht="14.25" customHeight="1" thickBot="1">
      <c r="A144" s="442" t="s">
        <v>107</v>
      </c>
      <c r="B144" s="443"/>
      <c r="C144" s="443"/>
      <c r="D144" s="443"/>
      <c r="E144" s="443"/>
      <c r="F144" s="443"/>
      <c r="G144" s="443"/>
      <c r="H144" s="443"/>
      <c r="I144" s="444"/>
      <c r="J144" s="143"/>
      <c r="K144" s="143"/>
      <c r="L144" s="143"/>
      <c r="M144" s="143"/>
      <c r="N144" s="143"/>
      <c r="O144" s="143"/>
      <c r="P144" s="143"/>
      <c r="Q144" s="144"/>
    </row>
    <row r="145" spans="1:17" ht="15" thickTop="1">
      <c r="A145" s="155"/>
      <c r="B145" s="102"/>
      <c r="C145" s="156"/>
      <c r="D145" s="101"/>
      <c r="E145" s="101"/>
      <c r="F145" s="101"/>
      <c r="G145" s="101"/>
      <c r="H145" s="101"/>
      <c r="I145" s="101"/>
      <c r="J145" s="187">
        <f t="shared" ref="J145:Q145" si="2">SUM(J139:J144)</f>
        <v>0</v>
      </c>
      <c r="K145" s="187">
        <f t="shared" si="2"/>
        <v>0</v>
      </c>
      <c r="L145" s="187">
        <f t="shared" si="2"/>
        <v>0</v>
      </c>
      <c r="M145" s="187">
        <f t="shared" si="2"/>
        <v>0</v>
      </c>
      <c r="N145" s="187">
        <f t="shared" si="2"/>
        <v>0</v>
      </c>
      <c r="O145" s="187">
        <f t="shared" si="2"/>
        <v>0</v>
      </c>
      <c r="P145" s="187">
        <f t="shared" si="2"/>
        <v>0</v>
      </c>
      <c r="Q145" s="188">
        <f t="shared" si="2"/>
        <v>0</v>
      </c>
    </row>
    <row r="146" spans="1:17">
      <c r="A146" s="157"/>
      <c r="B146" s="477"/>
      <c r="C146" s="477"/>
      <c r="D146" s="158"/>
      <c r="E146" s="158"/>
      <c r="F146" s="158"/>
      <c r="G146" s="158"/>
      <c r="H146" s="158"/>
      <c r="I146" s="158"/>
      <c r="J146" s="158"/>
      <c r="K146" s="158"/>
      <c r="L146" s="158"/>
      <c r="M146" s="158"/>
      <c r="N146" s="158"/>
      <c r="O146" s="158" t="s">
        <v>81</v>
      </c>
      <c r="P146" s="481">
        <f>SUM(D145:Q145)</f>
        <v>0</v>
      </c>
      <c r="Q146" s="482"/>
    </row>
    <row r="147" spans="1:17">
      <c r="A147" s="155"/>
      <c r="B147" s="159"/>
      <c r="C147" s="159"/>
      <c r="D147" s="140"/>
      <c r="E147" s="140"/>
      <c r="F147" s="140"/>
      <c r="G147" s="140"/>
      <c r="H147" s="140"/>
      <c r="I147" s="140"/>
      <c r="J147" s="140"/>
      <c r="K147" s="140"/>
      <c r="L147" s="140"/>
      <c r="M147" s="140"/>
      <c r="N147" s="140"/>
      <c r="O147" s="140"/>
      <c r="P147" s="140"/>
      <c r="Q147" s="160"/>
    </row>
    <row r="148" spans="1:17" ht="15" thickBot="1">
      <c r="A148" s="155"/>
      <c r="B148" s="159"/>
      <c r="C148" s="161"/>
      <c r="D148" s="102"/>
      <c r="E148" s="161" t="s">
        <v>141</v>
      </c>
      <c r="F148" s="140"/>
      <c r="G148" s="140"/>
      <c r="H148" s="140"/>
      <c r="I148" s="140"/>
      <c r="J148" s="192">
        <f t="shared" ref="J148:Q148" si="3">J108+J131+J145</f>
        <v>0</v>
      </c>
      <c r="K148" s="192">
        <f t="shared" si="3"/>
        <v>0</v>
      </c>
      <c r="L148" s="192">
        <f t="shared" si="3"/>
        <v>0</v>
      </c>
      <c r="M148" s="192">
        <f t="shared" si="3"/>
        <v>0</v>
      </c>
      <c r="N148" s="192">
        <f t="shared" si="3"/>
        <v>0</v>
      </c>
      <c r="O148" s="192">
        <f t="shared" si="3"/>
        <v>0</v>
      </c>
      <c r="P148" s="192">
        <f t="shared" si="3"/>
        <v>0</v>
      </c>
      <c r="Q148" s="193">
        <f t="shared" si="3"/>
        <v>0</v>
      </c>
    </row>
    <row r="149" spans="1:17" ht="15.75" thickTop="1">
      <c r="A149" s="155"/>
      <c r="B149" s="162"/>
      <c r="C149" s="163"/>
      <c r="D149" s="163"/>
      <c r="E149" s="163"/>
      <c r="F149" s="163"/>
      <c r="G149" s="163"/>
      <c r="H149" s="163"/>
      <c r="I149" s="163"/>
      <c r="J149" s="163"/>
      <c r="K149" s="163"/>
      <c r="L149" s="163"/>
      <c r="M149" s="476" t="s">
        <v>142</v>
      </c>
      <c r="N149" s="476"/>
      <c r="O149" s="476"/>
      <c r="P149" s="488">
        <f>SUM(C148:Q148)+Q136</f>
        <v>0</v>
      </c>
      <c r="Q149" s="489"/>
    </row>
    <row r="150" spans="1:17">
      <c r="A150" s="148">
        <f>ROUND(O30/1000,0)</f>
        <v>0</v>
      </c>
      <c r="B150" s="165" t="e">
        <f>ROUND(A150/P149,2)</f>
        <v>#DIV/0!</v>
      </c>
      <c r="C150" s="163"/>
      <c r="D150" s="166" t="str">
        <f>IF($B$124&lt;0.85,"Budżet znacznie różni się od kwoty wartości kwalifikowalnej projektu z komórki O7!",(IF($B$124&gt;1.15,"Budżet znacznie różni się od kwoty wartości kwalifikowalnej projektu z komórki O7!","")))</f>
        <v>Budżet znacznie różni się od kwoty wartości kwalifikowalnej projektu z komórki O7!</v>
      </c>
      <c r="E150" s="163"/>
      <c r="F150" s="163"/>
      <c r="G150" s="102"/>
      <c r="H150" s="163"/>
      <c r="I150" s="163"/>
      <c r="J150" s="163"/>
      <c r="K150" s="163"/>
      <c r="L150" s="163"/>
      <c r="M150" s="163"/>
      <c r="N150" s="161"/>
      <c r="O150" s="102"/>
      <c r="P150" s="159"/>
      <c r="Q150" s="164"/>
    </row>
    <row r="151" spans="1:17" ht="15">
      <c r="A151" s="148"/>
      <c r="B151" s="162"/>
      <c r="C151" s="163"/>
      <c r="D151" s="163"/>
      <c r="E151" s="163"/>
      <c r="F151" s="163"/>
      <c r="G151" s="102"/>
      <c r="H151" s="163"/>
      <c r="I151" s="163"/>
      <c r="J151" s="163"/>
      <c r="K151" s="163"/>
      <c r="L151" s="163"/>
      <c r="M151" s="163"/>
      <c r="N151" s="161"/>
      <c r="O151" s="102"/>
      <c r="P151" s="159"/>
      <c r="Q151" s="164"/>
    </row>
    <row r="152" spans="1:17" ht="68.25" customHeight="1">
      <c r="A152" s="425" t="s">
        <v>136</v>
      </c>
      <c r="B152" s="426"/>
      <c r="C152" s="426"/>
      <c r="D152" s="426"/>
      <c r="E152" s="426"/>
      <c r="F152" s="426"/>
      <c r="G152" s="426"/>
      <c r="H152" s="426"/>
      <c r="I152" s="426"/>
      <c r="J152" s="426"/>
      <c r="K152" s="426"/>
      <c r="L152" s="426"/>
      <c r="M152" s="426"/>
      <c r="N152" s="426"/>
      <c r="O152" s="426"/>
      <c r="P152" s="426"/>
      <c r="Q152" s="427"/>
    </row>
    <row r="153" spans="1:17" ht="14.25" customHeight="1">
      <c r="A153" s="155"/>
      <c r="B153" s="167"/>
      <c r="C153" s="428" t="s">
        <v>122</v>
      </c>
      <c r="D153" s="428"/>
      <c r="E153" s="428"/>
      <c r="F153" s="428" t="s">
        <v>123</v>
      </c>
      <c r="G153" s="428"/>
      <c r="H153" s="428"/>
      <c r="I153" s="428" t="s">
        <v>124</v>
      </c>
      <c r="J153" s="428"/>
      <c r="K153" s="428"/>
      <c r="L153" s="428" t="s">
        <v>125</v>
      </c>
      <c r="M153" s="428"/>
      <c r="N153" s="428"/>
      <c r="O153" s="167"/>
      <c r="P153" s="167"/>
      <c r="Q153" s="164"/>
    </row>
    <row r="154" spans="1:17" ht="14.25" customHeight="1">
      <c r="A154" s="168"/>
      <c r="B154" s="104"/>
      <c r="C154" s="222" t="str">
        <f>IF(J148=0,"û","ü")</f>
        <v>û</v>
      </c>
      <c r="D154" s="222"/>
      <c r="E154" s="222"/>
      <c r="F154" s="227" t="str">
        <f>IF(SUM(K$122:$Q148)=0,"û",(IF(SUM(J$122:$K148)&lt;&gt;0,"ü","û")))</f>
        <v>û</v>
      </c>
      <c r="G154" s="227"/>
      <c r="H154" s="227"/>
      <c r="I154" s="227" t="str">
        <f>IF(SUM(L$122:$Q148)=0,"û",(IF(SUM(J$122:$L148)&lt;&gt;0,"ü","û")))</f>
        <v>û</v>
      </c>
      <c r="J154" s="227"/>
      <c r="K154" s="227"/>
      <c r="L154" s="227" t="str">
        <f>IF(SUM(M$122:$Q148)=0,"û",(IF(SUM($J$120:M148)&lt;&gt;0,"ü","û")))</f>
        <v>û</v>
      </c>
      <c r="M154" s="227"/>
      <c r="N154" s="227"/>
      <c r="O154" s="87"/>
      <c r="P154" s="87"/>
      <c r="Q154" s="164"/>
    </row>
    <row r="155" spans="1:17" ht="14.25" customHeight="1">
      <c r="A155" s="155"/>
      <c r="B155" s="167"/>
      <c r="C155" s="167"/>
      <c r="D155" s="167"/>
      <c r="E155" s="428" t="s">
        <v>126</v>
      </c>
      <c r="F155" s="246"/>
      <c r="G155" s="246"/>
      <c r="H155" s="246" t="s">
        <v>127</v>
      </c>
      <c r="I155" s="246"/>
      <c r="J155" s="246"/>
      <c r="K155" s="246" t="s">
        <v>128</v>
      </c>
      <c r="L155" s="246"/>
      <c r="M155" s="246"/>
      <c r="N155" s="246" t="s">
        <v>129</v>
      </c>
      <c r="O155" s="246"/>
      <c r="P155" s="246"/>
      <c r="Q155" s="164"/>
    </row>
    <row r="156" spans="1:17" ht="14.25" customHeight="1">
      <c r="A156" s="168"/>
      <c r="B156" s="87"/>
      <c r="C156" s="87"/>
      <c r="D156" s="87"/>
      <c r="E156" s="222" t="str">
        <f>IF(SUM(N$122:$Q148)=0,"û",(IF(SUM($J$122:N148)&lt;&gt;0,"ü","û")))</f>
        <v>û</v>
      </c>
      <c r="F156" s="222"/>
      <c r="G156" s="222"/>
      <c r="H156" s="222" t="str">
        <f>IF(SUM(O$122:$Q148)=0,"û",(IF(SUM($J$122:O148)&lt;&gt;0,"ü","û")))</f>
        <v>û</v>
      </c>
      <c r="I156" s="222"/>
      <c r="J156" s="222"/>
      <c r="K156" s="222" t="str">
        <f>IF(SUM(P$122:$Q148)=0,"û",(IF(SUM($J$122:P148)&lt;&gt;0,"ü","û")))</f>
        <v>û</v>
      </c>
      <c r="L156" s="222"/>
      <c r="M156" s="222"/>
      <c r="N156" s="222" t="str">
        <f>IF(Q148=0,"û","ü")</f>
        <v>û</v>
      </c>
      <c r="O156" s="222"/>
      <c r="P156" s="222"/>
      <c r="Q156" s="164"/>
    </row>
    <row r="157" spans="1:17" ht="14.25" customHeight="1" thickBot="1">
      <c r="A157" s="169"/>
      <c r="B157" s="170"/>
      <c r="C157" s="171"/>
      <c r="D157" s="171"/>
      <c r="E157" s="171"/>
      <c r="F157" s="171"/>
      <c r="G157" s="171"/>
      <c r="H157" s="171"/>
      <c r="I157" s="171"/>
      <c r="J157" s="171"/>
      <c r="K157" s="171"/>
      <c r="L157" s="171"/>
      <c r="M157" s="171"/>
      <c r="N157" s="172"/>
      <c r="O157" s="173"/>
      <c r="P157" s="174"/>
      <c r="Q157" s="175"/>
    </row>
    <row r="158" spans="1:17" ht="14.25" customHeight="1">
      <c r="A158" s="162"/>
      <c r="B158" s="162"/>
      <c r="C158" s="163"/>
      <c r="D158" s="163"/>
      <c r="E158" s="163"/>
      <c r="F158" s="163"/>
      <c r="G158" s="163"/>
      <c r="H158" s="163"/>
      <c r="I158" s="163"/>
      <c r="J158" s="163"/>
      <c r="K158" s="163"/>
      <c r="L158" s="163"/>
      <c r="M158" s="163"/>
      <c r="N158" s="161"/>
      <c r="O158" s="102"/>
      <c r="P158" s="159"/>
      <c r="Q158" s="159"/>
    </row>
    <row r="159" spans="1:17" ht="113.45" customHeight="1" thickBot="1">
      <c r="A159" s="393" t="s">
        <v>223</v>
      </c>
      <c r="B159" s="391"/>
      <c r="C159" s="391"/>
      <c r="D159" s="391"/>
      <c r="E159" s="391"/>
      <c r="F159" s="391"/>
      <c r="G159" s="391"/>
      <c r="H159" s="391"/>
      <c r="I159" s="391"/>
      <c r="J159" s="391"/>
      <c r="K159" s="391"/>
      <c r="L159" s="391"/>
      <c r="M159" s="391"/>
      <c r="N159" s="391"/>
      <c r="O159" s="391"/>
      <c r="P159" s="391"/>
      <c r="Q159" s="394"/>
    </row>
    <row r="160" spans="1:17">
      <c r="A160" s="279" t="s">
        <v>158</v>
      </c>
      <c r="B160" s="280"/>
      <c r="C160" s="280"/>
      <c r="D160" s="280"/>
      <c r="E160" s="280"/>
      <c r="F160" s="280"/>
      <c r="G160" s="280"/>
      <c r="H160" s="280"/>
      <c r="I160" s="280"/>
      <c r="J160" s="280"/>
      <c r="K160" s="280"/>
      <c r="L160" s="280"/>
      <c r="M160" s="280"/>
      <c r="N160" s="280"/>
      <c r="O160" s="280"/>
      <c r="P160" s="280"/>
      <c r="Q160" s="281"/>
    </row>
    <row r="161" spans="1:17">
      <c r="A161" s="398"/>
      <c r="B161" s="399"/>
      <c r="C161" s="399"/>
      <c r="D161" s="399"/>
      <c r="E161" s="399"/>
      <c r="F161" s="399"/>
      <c r="G161" s="399"/>
      <c r="H161" s="399"/>
      <c r="I161" s="399"/>
      <c r="J161" s="399"/>
      <c r="K161" s="399"/>
      <c r="L161" s="399"/>
      <c r="M161" s="399"/>
      <c r="N161" s="399"/>
      <c r="O161" s="399"/>
      <c r="P161" s="399"/>
      <c r="Q161" s="400"/>
    </row>
    <row r="162" spans="1:17" ht="64.150000000000006" customHeight="1">
      <c r="A162" s="401"/>
      <c r="B162" s="402"/>
      <c r="C162" s="402"/>
      <c r="D162" s="402"/>
      <c r="E162" s="402"/>
      <c r="F162" s="402"/>
      <c r="G162" s="402"/>
      <c r="H162" s="402"/>
      <c r="I162" s="402"/>
      <c r="J162" s="402"/>
      <c r="K162" s="402"/>
      <c r="L162" s="402"/>
      <c r="M162" s="402"/>
      <c r="N162" s="402"/>
      <c r="O162" s="402"/>
      <c r="P162" s="402"/>
      <c r="Q162" s="403"/>
    </row>
    <row r="163" spans="1:17">
      <c r="A163" s="401"/>
      <c r="B163" s="402"/>
      <c r="C163" s="402"/>
      <c r="D163" s="402"/>
      <c r="E163" s="402"/>
      <c r="F163" s="402"/>
      <c r="G163" s="402"/>
      <c r="H163" s="402"/>
      <c r="I163" s="402"/>
      <c r="J163" s="402"/>
      <c r="K163" s="402"/>
      <c r="L163" s="402"/>
      <c r="M163" s="402"/>
      <c r="N163" s="402"/>
      <c r="O163" s="402"/>
      <c r="P163" s="402"/>
      <c r="Q163" s="403"/>
    </row>
    <row r="164" spans="1:17">
      <c r="A164" s="401"/>
      <c r="B164" s="402"/>
      <c r="C164" s="402"/>
      <c r="D164" s="402"/>
      <c r="E164" s="402"/>
      <c r="F164" s="402"/>
      <c r="G164" s="402"/>
      <c r="H164" s="402"/>
      <c r="I164" s="402"/>
      <c r="J164" s="402"/>
      <c r="K164" s="402"/>
      <c r="L164" s="402"/>
      <c r="M164" s="402"/>
      <c r="N164" s="402"/>
      <c r="O164" s="402"/>
      <c r="P164" s="402"/>
      <c r="Q164" s="403"/>
    </row>
    <row r="165" spans="1:17">
      <c r="A165" s="401"/>
      <c r="B165" s="402"/>
      <c r="C165" s="402"/>
      <c r="D165" s="402"/>
      <c r="E165" s="402"/>
      <c r="F165" s="402"/>
      <c r="G165" s="402"/>
      <c r="H165" s="402"/>
      <c r="I165" s="402"/>
      <c r="J165" s="402"/>
      <c r="K165" s="402"/>
      <c r="L165" s="402"/>
      <c r="M165" s="402"/>
      <c r="N165" s="402"/>
      <c r="O165" s="402"/>
      <c r="P165" s="402"/>
      <c r="Q165" s="403"/>
    </row>
    <row r="166" spans="1:17">
      <c r="A166" s="401"/>
      <c r="B166" s="402"/>
      <c r="C166" s="402"/>
      <c r="D166" s="402"/>
      <c r="E166" s="402"/>
      <c r="F166" s="402"/>
      <c r="G166" s="402"/>
      <c r="H166" s="402"/>
      <c r="I166" s="402"/>
      <c r="J166" s="402"/>
      <c r="K166" s="402"/>
      <c r="L166" s="402"/>
      <c r="M166" s="402"/>
      <c r="N166" s="402"/>
      <c r="O166" s="402"/>
      <c r="P166" s="402"/>
      <c r="Q166" s="403"/>
    </row>
    <row r="167" spans="1:17" ht="15" thickBot="1">
      <c r="A167" s="404"/>
      <c r="B167" s="405"/>
      <c r="C167" s="405"/>
      <c r="D167" s="405"/>
      <c r="E167" s="405"/>
      <c r="F167" s="405"/>
      <c r="G167" s="405"/>
      <c r="H167" s="405"/>
      <c r="I167" s="405"/>
      <c r="J167" s="405"/>
      <c r="K167" s="405"/>
      <c r="L167" s="405"/>
      <c r="M167" s="405"/>
      <c r="N167" s="405"/>
      <c r="O167" s="405"/>
      <c r="P167" s="405"/>
      <c r="Q167" s="406"/>
    </row>
    <row r="168" spans="1:17" ht="15">
      <c r="A168" s="162"/>
      <c r="B168" s="162"/>
      <c r="C168" s="163"/>
      <c r="D168" s="163"/>
      <c r="E168" s="163"/>
      <c r="F168" s="163"/>
      <c r="G168" s="163"/>
      <c r="H168" s="163"/>
      <c r="I168" s="163"/>
      <c r="J168" s="163"/>
      <c r="K168" s="163"/>
      <c r="L168" s="163"/>
      <c r="M168" s="163"/>
      <c r="N168" s="161"/>
      <c r="O168" s="102"/>
      <c r="P168" s="159"/>
      <c r="Q168" s="159"/>
    </row>
    <row r="169" spans="1:17" ht="71.45" customHeight="1" thickBot="1">
      <c r="A169" s="393" t="s">
        <v>26</v>
      </c>
      <c r="B169" s="391"/>
      <c r="C169" s="391"/>
      <c r="D169" s="391"/>
      <c r="E169" s="391"/>
      <c r="F169" s="391"/>
      <c r="G169" s="391"/>
      <c r="H169" s="391"/>
      <c r="I169" s="391"/>
      <c r="J169" s="391"/>
      <c r="K169" s="391"/>
      <c r="L169" s="391"/>
      <c r="M169" s="391"/>
      <c r="N169" s="391"/>
      <c r="O169" s="391"/>
      <c r="P169" s="391"/>
      <c r="Q169" s="394"/>
    </row>
    <row r="170" spans="1:17">
      <c r="A170" s="279" t="s">
        <v>143</v>
      </c>
      <c r="B170" s="280"/>
      <c r="C170" s="280"/>
      <c r="D170" s="280"/>
      <c r="E170" s="280"/>
      <c r="F170" s="280"/>
      <c r="G170" s="280"/>
      <c r="H170" s="280"/>
      <c r="I170" s="280"/>
      <c r="J170" s="280"/>
      <c r="K170" s="280"/>
      <c r="L170" s="280"/>
      <c r="M170" s="280"/>
      <c r="N170" s="280"/>
      <c r="O170" s="280"/>
      <c r="P170" s="280"/>
      <c r="Q170" s="281"/>
    </row>
    <row r="171" spans="1:17">
      <c r="A171" s="398"/>
      <c r="B171" s="399"/>
      <c r="C171" s="399"/>
      <c r="D171" s="399"/>
      <c r="E171" s="399"/>
      <c r="F171" s="399"/>
      <c r="G171" s="399"/>
      <c r="H171" s="399"/>
      <c r="I171" s="399"/>
      <c r="J171" s="399"/>
      <c r="K171" s="399"/>
      <c r="L171" s="399"/>
      <c r="M171" s="399"/>
      <c r="N171" s="399"/>
      <c r="O171" s="399"/>
      <c r="P171" s="399"/>
      <c r="Q171" s="400"/>
    </row>
    <row r="172" spans="1:17">
      <c r="A172" s="401"/>
      <c r="B172" s="402"/>
      <c r="C172" s="402"/>
      <c r="D172" s="402"/>
      <c r="E172" s="402"/>
      <c r="F172" s="402"/>
      <c r="G172" s="402"/>
      <c r="H172" s="402"/>
      <c r="I172" s="402"/>
      <c r="J172" s="402"/>
      <c r="K172" s="402"/>
      <c r="L172" s="402"/>
      <c r="M172" s="402"/>
      <c r="N172" s="402"/>
      <c r="O172" s="402"/>
      <c r="P172" s="402"/>
      <c r="Q172" s="403"/>
    </row>
    <row r="173" spans="1:17">
      <c r="A173" s="401"/>
      <c r="B173" s="402"/>
      <c r="C173" s="402"/>
      <c r="D173" s="402"/>
      <c r="E173" s="402"/>
      <c r="F173" s="402"/>
      <c r="G173" s="402"/>
      <c r="H173" s="402"/>
      <c r="I173" s="402"/>
      <c r="J173" s="402"/>
      <c r="K173" s="402"/>
      <c r="L173" s="402"/>
      <c r="M173" s="402"/>
      <c r="N173" s="402"/>
      <c r="O173" s="402"/>
      <c r="P173" s="402"/>
      <c r="Q173" s="403"/>
    </row>
    <row r="174" spans="1:17">
      <c r="A174" s="401"/>
      <c r="B174" s="402"/>
      <c r="C174" s="402"/>
      <c r="D174" s="402"/>
      <c r="E174" s="402"/>
      <c r="F174" s="402"/>
      <c r="G174" s="402"/>
      <c r="H174" s="402"/>
      <c r="I174" s="402"/>
      <c r="J174" s="402"/>
      <c r="K174" s="402"/>
      <c r="L174" s="402"/>
      <c r="M174" s="402"/>
      <c r="N174" s="402"/>
      <c r="O174" s="402"/>
      <c r="P174" s="402"/>
      <c r="Q174" s="403"/>
    </row>
    <row r="175" spans="1:17">
      <c r="A175" s="401"/>
      <c r="B175" s="402"/>
      <c r="C175" s="402"/>
      <c r="D175" s="402"/>
      <c r="E175" s="402"/>
      <c r="F175" s="402"/>
      <c r="G175" s="402"/>
      <c r="H175" s="402"/>
      <c r="I175" s="402"/>
      <c r="J175" s="402"/>
      <c r="K175" s="402"/>
      <c r="L175" s="402"/>
      <c r="M175" s="402"/>
      <c r="N175" s="402"/>
      <c r="O175" s="402"/>
      <c r="P175" s="402"/>
      <c r="Q175" s="403"/>
    </row>
    <row r="176" spans="1:17">
      <c r="A176" s="401"/>
      <c r="B176" s="402"/>
      <c r="C176" s="402"/>
      <c r="D176" s="402"/>
      <c r="E176" s="402"/>
      <c r="F176" s="402"/>
      <c r="G176" s="402"/>
      <c r="H176" s="402"/>
      <c r="I176" s="402"/>
      <c r="J176" s="402"/>
      <c r="K176" s="402"/>
      <c r="L176" s="402"/>
      <c r="M176" s="402"/>
      <c r="N176" s="402"/>
      <c r="O176" s="402"/>
      <c r="P176" s="402"/>
      <c r="Q176" s="403"/>
    </row>
    <row r="177" spans="1:17" ht="15" thickBot="1">
      <c r="A177" s="404"/>
      <c r="B177" s="405"/>
      <c r="C177" s="405"/>
      <c r="D177" s="405"/>
      <c r="E177" s="405"/>
      <c r="F177" s="405"/>
      <c r="G177" s="405"/>
      <c r="H177" s="405"/>
      <c r="I177" s="405"/>
      <c r="J177" s="405"/>
      <c r="K177" s="405"/>
      <c r="L177" s="405"/>
      <c r="M177" s="405"/>
      <c r="N177" s="405"/>
      <c r="O177" s="405"/>
      <c r="P177" s="405"/>
      <c r="Q177" s="406"/>
    </row>
    <row r="178" spans="1:17" ht="15">
      <c r="A178" s="162"/>
      <c r="B178" s="162"/>
      <c r="C178" s="163"/>
      <c r="D178" s="163"/>
      <c r="E178" s="163"/>
      <c r="F178" s="163"/>
      <c r="G178" s="163"/>
      <c r="H178" s="163"/>
      <c r="I178" s="163"/>
      <c r="J178" s="163"/>
      <c r="K178" s="163"/>
      <c r="L178" s="163"/>
      <c r="M178" s="163"/>
      <c r="N178" s="161"/>
      <c r="O178" s="102"/>
      <c r="P178" s="159"/>
      <c r="Q178" s="159"/>
    </row>
    <row r="179" spans="1:17" ht="103.15" customHeight="1" thickBot="1">
      <c r="A179" s="393" t="s">
        <v>202</v>
      </c>
      <c r="B179" s="391"/>
      <c r="C179" s="391"/>
      <c r="D179" s="391"/>
      <c r="E179" s="391"/>
      <c r="F179" s="391"/>
      <c r="G179" s="391"/>
      <c r="H179" s="391"/>
      <c r="I179" s="391"/>
      <c r="J179" s="391"/>
      <c r="K179" s="391"/>
      <c r="L179" s="391"/>
      <c r="M179" s="391"/>
      <c r="N179" s="391"/>
      <c r="O179" s="391"/>
      <c r="P179" s="391"/>
      <c r="Q179" s="394"/>
    </row>
    <row r="180" spans="1:17">
      <c r="A180" s="473" t="s">
        <v>108</v>
      </c>
      <c r="B180" s="474"/>
      <c r="C180" s="474"/>
      <c r="D180" s="474"/>
      <c r="E180" s="474"/>
      <c r="F180" s="474"/>
      <c r="G180" s="474"/>
      <c r="H180" s="474"/>
      <c r="I180" s="474"/>
      <c r="J180" s="474"/>
      <c r="K180" s="474"/>
      <c r="L180" s="474"/>
      <c r="M180" s="474"/>
      <c r="N180" s="474"/>
      <c r="O180" s="474"/>
      <c r="P180" s="474"/>
      <c r="Q180" s="475"/>
    </row>
    <row r="181" spans="1:17">
      <c r="A181" s="398"/>
      <c r="B181" s="399"/>
      <c r="C181" s="399"/>
      <c r="D181" s="399"/>
      <c r="E181" s="399"/>
      <c r="F181" s="399"/>
      <c r="G181" s="399"/>
      <c r="H181" s="399"/>
      <c r="I181" s="399"/>
      <c r="J181" s="399"/>
      <c r="K181" s="399"/>
      <c r="L181" s="399"/>
      <c r="M181" s="399"/>
      <c r="N181" s="399"/>
      <c r="O181" s="399"/>
      <c r="P181" s="399"/>
      <c r="Q181" s="400"/>
    </row>
    <row r="182" spans="1:17" hidden="1">
      <c r="A182" s="401"/>
      <c r="B182" s="402"/>
      <c r="C182" s="402"/>
      <c r="D182" s="402"/>
      <c r="E182" s="402"/>
      <c r="F182" s="402"/>
      <c r="G182" s="402"/>
      <c r="H182" s="402"/>
      <c r="I182" s="402"/>
      <c r="J182" s="402"/>
      <c r="K182" s="402"/>
      <c r="L182" s="402"/>
      <c r="M182" s="402"/>
      <c r="N182" s="402"/>
      <c r="O182" s="402"/>
      <c r="P182" s="402"/>
      <c r="Q182" s="403"/>
    </row>
    <row r="183" spans="1:17" hidden="1">
      <c r="A183" s="401"/>
      <c r="B183" s="402"/>
      <c r="C183" s="402"/>
      <c r="D183" s="402"/>
      <c r="E183" s="402"/>
      <c r="F183" s="402"/>
      <c r="G183" s="402"/>
      <c r="H183" s="402"/>
      <c r="I183" s="402"/>
      <c r="J183" s="402"/>
      <c r="K183" s="402"/>
      <c r="L183" s="402"/>
      <c r="M183" s="402"/>
      <c r="N183" s="402"/>
      <c r="O183" s="402"/>
      <c r="P183" s="402"/>
      <c r="Q183" s="403"/>
    </row>
    <row r="184" spans="1:17" hidden="1">
      <c r="A184" s="401"/>
      <c r="B184" s="402"/>
      <c r="C184" s="402"/>
      <c r="D184" s="402"/>
      <c r="E184" s="402"/>
      <c r="F184" s="402"/>
      <c r="G184" s="402"/>
      <c r="H184" s="402"/>
      <c r="I184" s="402"/>
      <c r="J184" s="402"/>
      <c r="K184" s="402"/>
      <c r="L184" s="402"/>
      <c r="M184" s="402"/>
      <c r="N184" s="402"/>
      <c r="O184" s="402"/>
      <c r="P184" s="402"/>
      <c r="Q184" s="403"/>
    </row>
    <row r="185" spans="1:17" hidden="1">
      <c r="A185" s="401"/>
      <c r="B185" s="402"/>
      <c r="C185" s="402"/>
      <c r="D185" s="402"/>
      <c r="E185" s="402"/>
      <c r="F185" s="402"/>
      <c r="G185" s="402"/>
      <c r="H185" s="402"/>
      <c r="I185" s="402"/>
      <c r="J185" s="402"/>
      <c r="K185" s="402"/>
      <c r="L185" s="402"/>
      <c r="M185" s="402"/>
      <c r="N185" s="402"/>
      <c r="O185" s="402"/>
      <c r="P185" s="402"/>
      <c r="Q185" s="403"/>
    </row>
    <row r="186" spans="1:17" hidden="1">
      <c r="A186" s="401"/>
      <c r="B186" s="402"/>
      <c r="C186" s="402"/>
      <c r="D186" s="402"/>
      <c r="E186" s="402"/>
      <c r="F186" s="402"/>
      <c r="G186" s="402"/>
      <c r="H186" s="402"/>
      <c r="I186" s="402"/>
      <c r="J186" s="402"/>
      <c r="K186" s="402"/>
      <c r="L186" s="402"/>
      <c r="M186" s="402"/>
      <c r="N186" s="402"/>
      <c r="O186" s="402"/>
      <c r="P186" s="402"/>
      <c r="Q186" s="403"/>
    </row>
    <row r="187" spans="1:17" hidden="1">
      <c r="A187" s="401"/>
      <c r="B187" s="402"/>
      <c r="C187" s="402"/>
      <c r="D187" s="402"/>
      <c r="E187" s="402"/>
      <c r="F187" s="402"/>
      <c r="G187" s="402"/>
      <c r="H187" s="402"/>
      <c r="I187" s="402"/>
      <c r="J187" s="402"/>
      <c r="K187" s="402"/>
      <c r="L187" s="402"/>
      <c r="M187" s="402"/>
      <c r="N187" s="402"/>
      <c r="O187" s="402"/>
      <c r="P187" s="402"/>
      <c r="Q187" s="403"/>
    </row>
    <row r="188" spans="1:17" hidden="1">
      <c r="A188" s="401"/>
      <c r="B188" s="402"/>
      <c r="C188" s="402"/>
      <c r="D188" s="402"/>
      <c r="E188" s="402"/>
      <c r="F188" s="402"/>
      <c r="G188" s="402"/>
      <c r="H188" s="402"/>
      <c r="I188" s="402"/>
      <c r="J188" s="402"/>
      <c r="K188" s="402"/>
      <c r="L188" s="402"/>
      <c r="M188" s="402"/>
      <c r="N188" s="402"/>
      <c r="O188" s="402"/>
      <c r="P188" s="402"/>
      <c r="Q188" s="403"/>
    </row>
    <row r="189" spans="1:17" hidden="1">
      <c r="A189" s="401"/>
      <c r="B189" s="402"/>
      <c r="C189" s="402"/>
      <c r="D189" s="402"/>
      <c r="E189" s="402"/>
      <c r="F189" s="402"/>
      <c r="G189" s="402"/>
      <c r="H189" s="402"/>
      <c r="I189" s="402"/>
      <c r="J189" s="402"/>
      <c r="K189" s="402"/>
      <c r="L189" s="402"/>
      <c r="M189" s="402"/>
      <c r="N189" s="402"/>
      <c r="O189" s="402"/>
      <c r="P189" s="402"/>
      <c r="Q189" s="403"/>
    </row>
    <row r="190" spans="1:17" hidden="1">
      <c r="A190" s="401"/>
      <c r="B190" s="402"/>
      <c r="C190" s="402"/>
      <c r="D190" s="402"/>
      <c r="E190" s="402"/>
      <c r="F190" s="402"/>
      <c r="G190" s="402"/>
      <c r="H190" s="402"/>
      <c r="I190" s="402"/>
      <c r="J190" s="402"/>
      <c r="K190" s="402"/>
      <c r="L190" s="402"/>
      <c r="M190" s="402"/>
      <c r="N190" s="402"/>
      <c r="O190" s="402"/>
      <c r="P190" s="402"/>
      <c r="Q190" s="403"/>
    </row>
    <row r="191" spans="1:17" hidden="1">
      <c r="A191" s="401"/>
      <c r="B191" s="402"/>
      <c r="C191" s="402"/>
      <c r="D191" s="402"/>
      <c r="E191" s="402"/>
      <c r="F191" s="402"/>
      <c r="G191" s="402"/>
      <c r="H191" s="402"/>
      <c r="I191" s="402"/>
      <c r="J191" s="402"/>
      <c r="K191" s="402"/>
      <c r="L191" s="402"/>
      <c r="M191" s="402"/>
      <c r="N191" s="402"/>
      <c r="O191" s="402"/>
      <c r="P191" s="402"/>
      <c r="Q191" s="403"/>
    </row>
    <row r="192" spans="1:17" hidden="1">
      <c r="A192" s="401"/>
      <c r="B192" s="402"/>
      <c r="C192" s="402"/>
      <c r="D192" s="402"/>
      <c r="E192" s="402"/>
      <c r="F192" s="402"/>
      <c r="G192" s="402"/>
      <c r="H192" s="402"/>
      <c r="I192" s="402"/>
      <c r="J192" s="402"/>
      <c r="K192" s="402"/>
      <c r="L192" s="402"/>
      <c r="M192" s="402"/>
      <c r="N192" s="402"/>
      <c r="O192" s="402"/>
      <c r="P192" s="402"/>
      <c r="Q192" s="403"/>
    </row>
    <row r="193" spans="1:37" hidden="1">
      <c r="A193" s="401"/>
      <c r="B193" s="402"/>
      <c r="C193" s="402"/>
      <c r="D193" s="402"/>
      <c r="E193" s="402"/>
      <c r="F193" s="402"/>
      <c r="G193" s="402"/>
      <c r="H193" s="402"/>
      <c r="I193" s="402"/>
      <c r="J193" s="402"/>
      <c r="K193" s="402"/>
      <c r="L193" s="402"/>
      <c r="M193" s="402"/>
      <c r="N193" s="402"/>
      <c r="O193" s="402"/>
      <c r="P193" s="402"/>
      <c r="Q193" s="403"/>
    </row>
    <row r="194" spans="1:37" hidden="1">
      <c r="A194" s="401"/>
      <c r="B194" s="402"/>
      <c r="C194" s="402"/>
      <c r="D194" s="402"/>
      <c r="E194" s="402"/>
      <c r="F194" s="402"/>
      <c r="G194" s="402"/>
      <c r="H194" s="402"/>
      <c r="I194" s="402"/>
      <c r="J194" s="402"/>
      <c r="K194" s="402"/>
      <c r="L194" s="402"/>
      <c r="M194" s="402"/>
      <c r="N194" s="402"/>
      <c r="O194" s="402"/>
      <c r="P194" s="402"/>
      <c r="Q194" s="403"/>
    </row>
    <row r="195" spans="1:37" hidden="1">
      <c r="A195" s="401"/>
      <c r="B195" s="402"/>
      <c r="C195" s="402"/>
      <c r="D195" s="402"/>
      <c r="E195" s="402"/>
      <c r="F195" s="402"/>
      <c r="G195" s="402"/>
      <c r="H195" s="402"/>
      <c r="I195" s="402"/>
      <c r="J195" s="402"/>
      <c r="K195" s="402"/>
      <c r="L195" s="402"/>
      <c r="M195" s="402"/>
      <c r="N195" s="402"/>
      <c r="O195" s="402"/>
      <c r="P195" s="402"/>
      <c r="Q195" s="403"/>
    </row>
    <row r="196" spans="1:37" hidden="1">
      <c r="A196" s="401"/>
      <c r="B196" s="402"/>
      <c r="C196" s="402"/>
      <c r="D196" s="402"/>
      <c r="E196" s="402"/>
      <c r="F196" s="402"/>
      <c r="G196" s="402"/>
      <c r="H196" s="402"/>
      <c r="I196" s="402"/>
      <c r="J196" s="402"/>
      <c r="K196" s="402"/>
      <c r="L196" s="402"/>
      <c r="M196" s="402"/>
      <c r="N196" s="402"/>
      <c r="O196" s="402"/>
      <c r="P196" s="402"/>
      <c r="Q196" s="403"/>
    </row>
    <row r="197" spans="1:37" hidden="1">
      <c r="A197" s="401"/>
      <c r="B197" s="402"/>
      <c r="C197" s="402"/>
      <c r="D197" s="402"/>
      <c r="E197" s="402"/>
      <c r="F197" s="402"/>
      <c r="G197" s="402"/>
      <c r="H197" s="402"/>
      <c r="I197" s="402"/>
      <c r="J197" s="402"/>
      <c r="K197" s="402"/>
      <c r="L197" s="402"/>
      <c r="M197" s="402"/>
      <c r="N197" s="402"/>
      <c r="O197" s="402"/>
      <c r="P197" s="402"/>
      <c r="Q197" s="403"/>
    </row>
    <row r="198" spans="1:37" hidden="1">
      <c r="A198" s="401"/>
      <c r="B198" s="402"/>
      <c r="C198" s="402"/>
      <c r="D198" s="402"/>
      <c r="E198" s="402"/>
      <c r="F198" s="402"/>
      <c r="G198" s="402"/>
      <c r="H198" s="402"/>
      <c r="I198" s="402"/>
      <c r="J198" s="402"/>
      <c r="K198" s="402"/>
      <c r="L198" s="402"/>
      <c r="M198" s="402"/>
      <c r="N198" s="402"/>
      <c r="O198" s="402"/>
      <c r="P198" s="402"/>
      <c r="Q198" s="403"/>
    </row>
    <row r="199" spans="1:37" hidden="1">
      <c r="A199" s="401"/>
      <c r="B199" s="402"/>
      <c r="C199" s="402"/>
      <c r="D199" s="402"/>
      <c r="E199" s="402"/>
      <c r="F199" s="402"/>
      <c r="G199" s="402"/>
      <c r="H199" s="402"/>
      <c r="I199" s="402"/>
      <c r="J199" s="402"/>
      <c r="K199" s="402"/>
      <c r="L199" s="402"/>
      <c r="M199" s="402"/>
      <c r="N199" s="402"/>
      <c r="O199" s="402"/>
      <c r="P199" s="402"/>
      <c r="Q199" s="403"/>
    </row>
    <row r="200" spans="1:37" s="83" customFormat="1" hidden="1">
      <c r="A200" s="401"/>
      <c r="B200" s="402"/>
      <c r="C200" s="402"/>
      <c r="D200" s="402"/>
      <c r="E200" s="402"/>
      <c r="F200" s="402"/>
      <c r="G200" s="402"/>
      <c r="H200" s="402"/>
      <c r="I200" s="402"/>
      <c r="J200" s="402"/>
      <c r="K200" s="402"/>
      <c r="L200" s="402"/>
      <c r="M200" s="402"/>
      <c r="N200" s="402"/>
      <c r="O200" s="402"/>
      <c r="P200" s="402"/>
      <c r="Q200" s="403"/>
    </row>
    <row r="201" spans="1:37" hidden="1">
      <c r="A201" s="401"/>
      <c r="B201" s="402"/>
      <c r="C201" s="402"/>
      <c r="D201" s="402"/>
      <c r="E201" s="402"/>
      <c r="F201" s="402"/>
      <c r="G201" s="402"/>
      <c r="H201" s="402"/>
      <c r="I201" s="402"/>
      <c r="J201" s="402"/>
      <c r="K201" s="402"/>
      <c r="L201" s="402"/>
      <c r="M201" s="402"/>
      <c r="N201" s="402"/>
      <c r="O201" s="402"/>
      <c r="P201" s="402"/>
      <c r="Q201" s="403"/>
    </row>
    <row r="202" spans="1:37" hidden="1">
      <c r="A202" s="401"/>
      <c r="B202" s="402"/>
      <c r="C202" s="402"/>
      <c r="D202" s="402"/>
      <c r="E202" s="402"/>
      <c r="F202" s="402"/>
      <c r="G202" s="402"/>
      <c r="H202" s="402"/>
      <c r="I202" s="402"/>
      <c r="J202" s="402"/>
      <c r="K202" s="402"/>
      <c r="L202" s="402"/>
      <c r="M202" s="402"/>
      <c r="N202" s="402"/>
      <c r="O202" s="402"/>
      <c r="P202" s="402"/>
      <c r="Q202" s="403"/>
    </row>
    <row r="203" spans="1:37" ht="57" hidden="1" customHeight="1">
      <c r="A203" s="401"/>
      <c r="B203" s="402"/>
      <c r="C203" s="402"/>
      <c r="D203" s="402"/>
      <c r="E203" s="402"/>
      <c r="F203" s="402"/>
      <c r="G203" s="402"/>
      <c r="H203" s="402"/>
      <c r="I203" s="402"/>
      <c r="J203" s="402"/>
      <c r="K203" s="402"/>
      <c r="L203" s="402"/>
      <c r="M203" s="402"/>
      <c r="N203" s="402"/>
      <c r="O203" s="402"/>
      <c r="P203" s="402"/>
      <c r="Q203" s="403"/>
      <c r="AF203" s="62" t="s">
        <v>113</v>
      </c>
      <c r="AG203" s="62" t="s">
        <v>114</v>
      </c>
      <c r="AH203" s="62" t="s">
        <v>27</v>
      </c>
      <c r="AI203" s="62" t="s">
        <v>119</v>
      </c>
      <c r="AK203" s="62"/>
    </row>
    <row r="204" spans="1:37" ht="57" hidden="1" customHeight="1">
      <c r="A204" s="401"/>
      <c r="B204" s="402"/>
      <c r="C204" s="402"/>
      <c r="D204" s="402"/>
      <c r="E204" s="402"/>
      <c r="F204" s="402"/>
      <c r="G204" s="402"/>
      <c r="H204" s="402"/>
      <c r="I204" s="402"/>
      <c r="J204" s="402"/>
      <c r="K204" s="402"/>
      <c r="L204" s="402"/>
      <c r="M204" s="402"/>
      <c r="N204" s="402"/>
      <c r="O204" s="402"/>
      <c r="P204" s="402"/>
      <c r="Q204" s="403"/>
      <c r="AF204" s="62" t="s">
        <v>115</v>
      </c>
      <c r="AG204" s="62" t="s">
        <v>116</v>
      </c>
      <c r="AH204" s="62" t="s">
        <v>118</v>
      </c>
      <c r="AI204" s="62" t="s">
        <v>117</v>
      </c>
      <c r="AJ204" s="62"/>
    </row>
    <row r="205" spans="1:37" ht="57" hidden="1" customHeight="1">
      <c r="A205" s="401"/>
      <c r="B205" s="402"/>
      <c r="C205" s="402"/>
      <c r="D205" s="402"/>
      <c r="E205" s="402"/>
      <c r="F205" s="402"/>
      <c r="G205" s="402"/>
      <c r="H205" s="402"/>
      <c r="I205" s="402"/>
      <c r="J205" s="402"/>
      <c r="K205" s="402"/>
      <c r="L205" s="402"/>
      <c r="M205" s="402"/>
      <c r="N205" s="402"/>
      <c r="O205" s="402"/>
      <c r="P205" s="402"/>
      <c r="Q205" s="403"/>
    </row>
    <row r="206" spans="1:37" hidden="1">
      <c r="A206" s="401"/>
      <c r="B206" s="402"/>
      <c r="C206" s="402"/>
      <c r="D206" s="402"/>
      <c r="E206" s="402"/>
      <c r="F206" s="402"/>
      <c r="G206" s="402"/>
      <c r="H206" s="402"/>
      <c r="I206" s="402"/>
      <c r="J206" s="402"/>
      <c r="K206" s="402"/>
      <c r="L206" s="402"/>
      <c r="M206" s="402"/>
      <c r="N206" s="402"/>
      <c r="O206" s="402"/>
      <c r="P206" s="402"/>
      <c r="Q206" s="403"/>
    </row>
    <row r="207" spans="1:37" ht="57" customHeight="1">
      <c r="A207" s="401"/>
      <c r="B207" s="402"/>
      <c r="C207" s="402"/>
      <c r="D207" s="402"/>
      <c r="E207" s="402"/>
      <c r="F207" s="402"/>
      <c r="G207" s="402"/>
      <c r="H207" s="402"/>
      <c r="I207" s="402"/>
      <c r="J207" s="402"/>
      <c r="K207" s="402"/>
      <c r="L207" s="402"/>
      <c r="M207" s="402"/>
      <c r="N207" s="402"/>
      <c r="O207" s="402"/>
      <c r="P207" s="402"/>
      <c r="Q207" s="403"/>
    </row>
    <row r="208" spans="1:37" ht="13.9" customHeight="1">
      <c r="A208" s="401"/>
      <c r="B208" s="402"/>
      <c r="C208" s="402"/>
      <c r="D208" s="402"/>
      <c r="E208" s="402"/>
      <c r="F208" s="402"/>
      <c r="G208" s="402"/>
      <c r="H208" s="402"/>
      <c r="I208" s="402"/>
      <c r="J208" s="402"/>
      <c r="K208" s="402"/>
      <c r="L208" s="402"/>
      <c r="M208" s="402"/>
      <c r="N208" s="402"/>
      <c r="O208" s="402"/>
      <c r="P208" s="402"/>
      <c r="Q208" s="403"/>
    </row>
    <row r="209" spans="1:35" ht="13.9" customHeight="1">
      <c r="A209" s="401"/>
      <c r="B209" s="402"/>
      <c r="C209" s="402"/>
      <c r="D209" s="402"/>
      <c r="E209" s="402"/>
      <c r="F209" s="402"/>
      <c r="G209" s="402"/>
      <c r="H209" s="402"/>
      <c r="I209" s="402"/>
      <c r="J209" s="402"/>
      <c r="K209" s="402"/>
      <c r="L209" s="402"/>
      <c r="M209" s="402"/>
      <c r="N209" s="402"/>
      <c r="O209" s="402"/>
      <c r="P209" s="402"/>
      <c r="Q209" s="403"/>
    </row>
    <row r="210" spans="1:35" s="83" customFormat="1">
      <c r="A210" s="401"/>
      <c r="B210" s="402"/>
      <c r="C210" s="402"/>
      <c r="D210" s="402"/>
      <c r="E210" s="402"/>
      <c r="F210" s="402"/>
      <c r="G210" s="402"/>
      <c r="H210" s="402"/>
      <c r="I210" s="402"/>
      <c r="J210" s="402"/>
      <c r="K210" s="402"/>
      <c r="L210" s="402"/>
      <c r="M210" s="402"/>
      <c r="N210" s="402"/>
      <c r="O210" s="402"/>
      <c r="P210" s="402"/>
      <c r="Q210" s="403"/>
    </row>
    <row r="211" spans="1:35" ht="42.6" hidden="1" customHeight="1">
      <c r="A211" s="401"/>
      <c r="B211" s="402"/>
      <c r="C211" s="402"/>
      <c r="D211" s="402"/>
      <c r="E211" s="402"/>
      <c r="F211" s="402"/>
      <c r="G211" s="402"/>
      <c r="H211" s="402"/>
      <c r="I211" s="402"/>
      <c r="J211" s="402"/>
      <c r="K211" s="402"/>
      <c r="L211" s="402"/>
      <c r="M211" s="402"/>
      <c r="N211" s="402"/>
      <c r="O211" s="402"/>
      <c r="P211" s="402"/>
      <c r="Q211" s="403"/>
    </row>
    <row r="212" spans="1:35" ht="42.6" hidden="1" customHeight="1">
      <c r="A212" s="401"/>
      <c r="B212" s="402"/>
      <c r="C212" s="402"/>
      <c r="D212" s="402"/>
      <c r="E212" s="402"/>
      <c r="F212" s="402"/>
      <c r="G212" s="402"/>
      <c r="H212" s="402"/>
      <c r="I212" s="402"/>
      <c r="J212" s="402"/>
      <c r="K212" s="402"/>
      <c r="L212" s="402"/>
      <c r="M212" s="402"/>
      <c r="N212" s="402"/>
      <c r="O212" s="402"/>
      <c r="P212" s="402"/>
      <c r="Q212" s="403"/>
    </row>
    <row r="213" spans="1:35" ht="42.6" hidden="1" customHeight="1">
      <c r="A213" s="401"/>
      <c r="B213" s="402"/>
      <c r="C213" s="402"/>
      <c r="D213" s="402"/>
      <c r="E213" s="402"/>
      <c r="F213" s="402"/>
      <c r="G213" s="402"/>
      <c r="H213" s="402"/>
      <c r="I213" s="402"/>
      <c r="J213" s="402"/>
      <c r="K213" s="402"/>
      <c r="L213" s="402"/>
      <c r="M213" s="402"/>
      <c r="N213" s="402"/>
      <c r="O213" s="402"/>
      <c r="P213" s="402"/>
      <c r="Q213" s="403"/>
      <c r="AG213" s="62" t="s">
        <v>97</v>
      </c>
      <c r="AH213" s="62" t="s">
        <v>98</v>
      </c>
      <c r="AI213" s="62" t="s">
        <v>99</v>
      </c>
    </row>
    <row r="214" spans="1:35" ht="13.9" customHeight="1">
      <c r="A214" s="401"/>
      <c r="B214" s="402"/>
      <c r="C214" s="402"/>
      <c r="D214" s="402"/>
      <c r="E214" s="402"/>
      <c r="F214" s="402"/>
      <c r="G214" s="402"/>
      <c r="H214" s="402"/>
      <c r="I214" s="402"/>
      <c r="J214" s="402"/>
      <c r="K214" s="402"/>
      <c r="L214" s="402"/>
      <c r="M214" s="402"/>
      <c r="N214" s="402"/>
      <c r="O214" s="402"/>
      <c r="P214" s="402"/>
      <c r="Q214" s="403"/>
    </row>
    <row r="215" spans="1:35" ht="42.6" customHeight="1">
      <c r="A215" s="401"/>
      <c r="B215" s="402"/>
      <c r="C215" s="402"/>
      <c r="D215" s="402"/>
      <c r="E215" s="402"/>
      <c r="F215" s="402"/>
      <c r="G215" s="402"/>
      <c r="H215" s="402"/>
      <c r="I215" s="402"/>
      <c r="J215" s="402"/>
      <c r="K215" s="402"/>
      <c r="L215" s="402"/>
      <c r="M215" s="402"/>
      <c r="N215" s="402"/>
      <c r="O215" s="402"/>
      <c r="P215" s="402"/>
      <c r="Q215" s="403"/>
    </row>
    <row r="216" spans="1:35" ht="42.6" customHeight="1">
      <c r="A216" s="401"/>
      <c r="B216" s="402"/>
      <c r="C216" s="402"/>
      <c r="D216" s="402"/>
      <c r="E216" s="402"/>
      <c r="F216" s="402"/>
      <c r="G216" s="402"/>
      <c r="H216" s="402"/>
      <c r="I216" s="402"/>
      <c r="J216" s="402"/>
      <c r="K216" s="402"/>
      <c r="L216" s="402"/>
      <c r="M216" s="402"/>
      <c r="N216" s="402"/>
      <c r="O216" s="402"/>
      <c r="P216" s="402"/>
      <c r="Q216" s="403"/>
    </row>
    <row r="217" spans="1:35" ht="42.6" customHeight="1">
      <c r="A217" s="401"/>
      <c r="B217" s="402"/>
      <c r="C217" s="402"/>
      <c r="D217" s="402"/>
      <c r="E217" s="402"/>
      <c r="F217" s="402"/>
      <c r="G217" s="402"/>
      <c r="H217" s="402"/>
      <c r="I217" s="402"/>
      <c r="J217" s="402"/>
      <c r="K217" s="402"/>
      <c r="L217" s="402"/>
      <c r="M217" s="402"/>
      <c r="N217" s="402"/>
      <c r="O217" s="402"/>
      <c r="P217" s="402"/>
      <c r="Q217" s="403"/>
    </row>
    <row r="218" spans="1:35">
      <c r="A218" s="401"/>
      <c r="B218" s="402"/>
      <c r="C218" s="402"/>
      <c r="D218" s="402"/>
      <c r="E218" s="402"/>
      <c r="F218" s="402"/>
      <c r="G218" s="402"/>
      <c r="H218" s="402"/>
      <c r="I218" s="402"/>
      <c r="J218" s="402"/>
      <c r="K218" s="402"/>
      <c r="L218" s="402"/>
      <c r="M218" s="402"/>
      <c r="N218" s="402"/>
      <c r="O218" s="402"/>
      <c r="P218" s="402"/>
      <c r="Q218" s="403"/>
    </row>
    <row r="219" spans="1:35" ht="13.9" customHeight="1">
      <c r="A219" s="401"/>
      <c r="B219" s="402"/>
      <c r="C219" s="402"/>
      <c r="D219" s="402"/>
      <c r="E219" s="402"/>
      <c r="F219" s="402"/>
      <c r="G219" s="402"/>
      <c r="H219" s="402"/>
      <c r="I219" s="402"/>
      <c r="J219" s="402"/>
      <c r="K219" s="402"/>
      <c r="L219" s="402"/>
      <c r="M219" s="402"/>
      <c r="N219" s="402"/>
      <c r="O219" s="402"/>
      <c r="P219" s="402"/>
      <c r="Q219" s="403"/>
    </row>
    <row r="220" spans="1:35" ht="13.9" customHeight="1">
      <c r="A220" s="401"/>
      <c r="B220" s="402"/>
      <c r="C220" s="402"/>
      <c r="D220" s="402"/>
      <c r="E220" s="402"/>
      <c r="F220" s="402"/>
      <c r="G220" s="402"/>
      <c r="H220" s="402"/>
      <c r="I220" s="402"/>
      <c r="J220" s="402"/>
      <c r="K220" s="402"/>
      <c r="L220" s="402"/>
      <c r="M220" s="402"/>
      <c r="N220" s="402"/>
      <c r="O220" s="402"/>
      <c r="P220" s="402"/>
      <c r="Q220" s="403"/>
    </row>
    <row r="221" spans="1:35" ht="42.6" customHeight="1" thickBot="1">
      <c r="A221" s="404"/>
      <c r="B221" s="405"/>
      <c r="C221" s="405"/>
      <c r="D221" s="405"/>
      <c r="E221" s="405"/>
      <c r="F221" s="405"/>
      <c r="G221" s="405"/>
      <c r="H221" s="405"/>
      <c r="I221" s="405"/>
      <c r="J221" s="405"/>
      <c r="K221" s="405"/>
      <c r="L221" s="405"/>
      <c r="M221" s="405"/>
      <c r="N221" s="405"/>
      <c r="O221" s="405"/>
      <c r="P221" s="405"/>
      <c r="Q221" s="406"/>
    </row>
    <row r="222" spans="1:35" ht="42.75" customHeight="1">
      <c r="A222" s="58"/>
      <c r="B222" s="58"/>
      <c r="C222" s="58"/>
      <c r="D222" s="58"/>
      <c r="E222" s="58"/>
      <c r="F222" s="58"/>
      <c r="G222" s="58"/>
      <c r="H222" s="58"/>
      <c r="I222" s="58"/>
      <c r="J222" s="58"/>
      <c r="K222" s="58"/>
      <c r="L222" s="58"/>
      <c r="M222" s="58"/>
      <c r="N222" s="58"/>
      <c r="O222" s="58"/>
      <c r="P222" s="58"/>
      <c r="Q222" s="58"/>
    </row>
    <row r="223" spans="1:35" ht="49.15" customHeight="1">
      <c r="A223" s="393" t="s">
        <v>203</v>
      </c>
      <c r="B223" s="391"/>
      <c r="C223" s="391"/>
      <c r="D223" s="391"/>
      <c r="E223" s="391"/>
      <c r="F223" s="391"/>
      <c r="G223" s="391"/>
      <c r="H223" s="391"/>
      <c r="I223" s="391"/>
      <c r="J223" s="391"/>
      <c r="K223" s="391"/>
      <c r="L223" s="391"/>
      <c r="M223" s="391"/>
      <c r="N223" s="391"/>
      <c r="O223" s="391"/>
      <c r="P223" s="391"/>
      <c r="Q223" s="394"/>
    </row>
    <row r="224" spans="1:35" ht="52.15" customHeight="1">
      <c r="A224" s="393" t="s">
        <v>219</v>
      </c>
      <c r="B224" s="391"/>
      <c r="C224" s="391"/>
      <c r="D224" s="391"/>
      <c r="E224" s="391"/>
      <c r="F224" s="391"/>
      <c r="G224" s="391"/>
      <c r="H224" s="391"/>
      <c r="I224" s="391"/>
      <c r="J224" s="391"/>
      <c r="K224" s="391"/>
      <c r="L224" s="391"/>
      <c r="M224" s="391"/>
      <c r="N224" s="391"/>
      <c r="O224" s="391"/>
      <c r="P224" s="391"/>
      <c r="Q224" s="394"/>
    </row>
    <row r="225" spans="1:17" ht="49.15" customHeight="1">
      <c r="A225" s="393" t="s">
        <v>231</v>
      </c>
      <c r="B225" s="391"/>
      <c r="C225" s="391"/>
      <c r="D225" s="391"/>
      <c r="E225" s="391"/>
      <c r="F225" s="391"/>
      <c r="G225" s="391"/>
      <c r="H225" s="391"/>
      <c r="I225" s="391"/>
      <c r="J225" s="391"/>
      <c r="K225" s="391"/>
      <c r="L225" s="391"/>
      <c r="M225" s="391"/>
      <c r="N225" s="391"/>
      <c r="O225" s="391"/>
      <c r="P225" s="391"/>
      <c r="Q225" s="394"/>
    </row>
    <row r="226" spans="1:17" ht="114" customHeight="1" thickBot="1">
      <c r="A226" s="393" t="s">
        <v>239</v>
      </c>
      <c r="B226" s="391"/>
      <c r="C226" s="391"/>
      <c r="D226" s="391"/>
      <c r="E226" s="391"/>
      <c r="F226" s="391"/>
      <c r="G226" s="391"/>
      <c r="H226" s="391"/>
      <c r="I226" s="391"/>
      <c r="J226" s="391"/>
      <c r="K226" s="391"/>
      <c r="L226" s="391"/>
      <c r="M226" s="391"/>
      <c r="N226" s="391"/>
      <c r="O226" s="391"/>
      <c r="P226" s="391"/>
      <c r="Q226" s="394"/>
    </row>
    <row r="227" spans="1:17">
      <c r="A227" s="279" t="s">
        <v>91</v>
      </c>
      <c r="B227" s="280"/>
      <c r="C227" s="280"/>
      <c r="D227" s="280"/>
      <c r="E227" s="280"/>
      <c r="F227" s="280"/>
      <c r="G227" s="280"/>
      <c r="H227" s="280"/>
      <c r="I227" s="280"/>
      <c r="J227" s="280"/>
      <c r="K227" s="280"/>
      <c r="L227" s="280"/>
      <c r="M227" s="280"/>
      <c r="N227" s="280"/>
      <c r="O227" s="280"/>
      <c r="P227" s="280"/>
      <c r="Q227" s="281"/>
    </row>
    <row r="228" spans="1:17">
      <c r="A228" s="261" t="s">
        <v>105</v>
      </c>
      <c r="B228" s="246"/>
      <c r="C228" s="246"/>
      <c r="D228" s="246"/>
      <c r="E228" s="246" t="s">
        <v>104</v>
      </c>
      <c r="F228" s="246"/>
      <c r="G228" s="246"/>
      <c r="H228" s="246"/>
      <c r="I228" s="246" t="s">
        <v>101</v>
      </c>
      <c r="J228" s="246"/>
      <c r="K228" s="246" t="s">
        <v>102</v>
      </c>
      <c r="L228" s="246"/>
      <c r="M228" s="246" t="s">
        <v>103</v>
      </c>
      <c r="N228" s="246"/>
      <c r="O228" s="246"/>
      <c r="P228" s="246"/>
      <c r="Q228" s="247"/>
    </row>
    <row r="229" spans="1:17" ht="42.75" customHeight="1">
      <c r="A229" s="416"/>
      <c r="B229" s="417"/>
      <c r="C229" s="417"/>
      <c r="D229" s="418"/>
      <c r="E229" s="423"/>
      <c r="F229" s="423"/>
      <c r="G229" s="423"/>
      <c r="H229" s="423"/>
      <c r="I229" s="413"/>
      <c r="J229" s="413"/>
      <c r="K229" s="413"/>
      <c r="L229" s="413"/>
      <c r="M229" s="423"/>
      <c r="N229" s="423"/>
      <c r="O229" s="423"/>
      <c r="P229" s="423"/>
      <c r="Q229" s="424"/>
    </row>
    <row r="230" spans="1:17" ht="14.25" customHeight="1">
      <c r="A230" s="472"/>
      <c r="B230" s="423"/>
      <c r="C230" s="423"/>
      <c r="D230" s="423"/>
      <c r="E230" s="423"/>
      <c r="F230" s="423"/>
      <c r="G230" s="423"/>
      <c r="H230" s="423"/>
      <c r="I230" s="413"/>
      <c r="J230" s="413"/>
      <c r="K230" s="413"/>
      <c r="L230" s="413"/>
      <c r="M230" s="423"/>
      <c r="N230" s="423"/>
      <c r="O230" s="423"/>
      <c r="P230" s="423"/>
      <c r="Q230" s="424"/>
    </row>
    <row r="231" spans="1:17" ht="14.25" customHeight="1">
      <c r="A231" s="472"/>
      <c r="B231" s="423"/>
      <c r="C231" s="423"/>
      <c r="D231" s="423"/>
      <c r="E231" s="423"/>
      <c r="F231" s="423"/>
      <c r="G231" s="423"/>
      <c r="H231" s="423"/>
      <c r="I231" s="413"/>
      <c r="J231" s="413"/>
      <c r="K231" s="413"/>
      <c r="L231" s="413"/>
      <c r="M231" s="423"/>
      <c r="N231" s="423"/>
      <c r="O231" s="423"/>
      <c r="P231" s="423"/>
      <c r="Q231" s="424"/>
    </row>
    <row r="232" spans="1:17" ht="14.25" customHeight="1">
      <c r="A232" s="261" t="s">
        <v>100</v>
      </c>
      <c r="B232" s="246"/>
      <c r="C232" s="246"/>
      <c r="D232" s="246"/>
      <c r="E232" s="246" t="s">
        <v>104</v>
      </c>
      <c r="F232" s="246"/>
      <c r="G232" s="246"/>
      <c r="H232" s="246"/>
      <c r="I232" s="246" t="s">
        <v>101</v>
      </c>
      <c r="J232" s="246"/>
      <c r="K232" s="246" t="s">
        <v>102</v>
      </c>
      <c r="L232" s="246"/>
      <c r="M232" s="246" t="s">
        <v>103</v>
      </c>
      <c r="N232" s="246"/>
      <c r="O232" s="246"/>
      <c r="P232" s="246"/>
      <c r="Q232" s="247"/>
    </row>
    <row r="233" spans="1:17" ht="14.25" customHeight="1">
      <c r="A233" s="416"/>
      <c r="B233" s="417"/>
      <c r="C233" s="417"/>
      <c r="D233" s="418"/>
      <c r="E233" s="378">
        <f>IF(A233=AF217,AF218,(IF(A233=AG217,AG218,(IF(A233=AH217,AH218,(IF(A233=AI217,AI218,"Proszę wybrać produkt z listy rozwijanej po lewej.")))))))</f>
        <v>0</v>
      </c>
      <c r="F233" s="379"/>
      <c r="G233" s="379"/>
      <c r="H233" s="380"/>
      <c r="I233" s="419"/>
      <c r="J233" s="420"/>
      <c r="K233" s="419"/>
      <c r="L233" s="420"/>
      <c r="M233" s="421"/>
      <c r="N233" s="417"/>
      <c r="O233" s="417"/>
      <c r="P233" s="417"/>
      <c r="Q233" s="422"/>
    </row>
    <row r="234" spans="1:17" ht="14.25" customHeight="1">
      <c r="A234" s="469"/>
      <c r="B234" s="470"/>
      <c r="C234" s="470"/>
      <c r="D234" s="470"/>
      <c r="E234" s="470"/>
      <c r="F234" s="470"/>
      <c r="G234" s="470"/>
      <c r="H234" s="470"/>
      <c r="I234" s="468"/>
      <c r="J234" s="468"/>
      <c r="K234" s="468"/>
      <c r="L234" s="468"/>
      <c r="M234" s="470"/>
      <c r="N234" s="470"/>
      <c r="O234" s="470"/>
      <c r="P234" s="470"/>
      <c r="Q234" s="471"/>
    </row>
    <row r="235" spans="1:17" ht="14.25" customHeight="1" thickBot="1">
      <c r="A235" s="465"/>
      <c r="B235" s="466"/>
      <c r="C235" s="466"/>
      <c r="D235" s="466"/>
      <c r="E235" s="466"/>
      <c r="F235" s="466"/>
      <c r="G235" s="466"/>
      <c r="H235" s="466"/>
      <c r="I235" s="464"/>
      <c r="J235" s="464"/>
      <c r="K235" s="464"/>
      <c r="L235" s="464"/>
      <c r="M235" s="466"/>
      <c r="N235" s="466"/>
      <c r="O235" s="466"/>
      <c r="P235" s="466"/>
      <c r="Q235" s="467"/>
    </row>
    <row r="236" spans="1:17" ht="14.25" customHeight="1">
      <c r="A236" s="176"/>
      <c r="B236" s="176"/>
      <c r="C236" s="176"/>
      <c r="D236" s="176"/>
      <c r="E236" s="176"/>
      <c r="F236" s="176"/>
      <c r="G236" s="176"/>
      <c r="H236" s="176"/>
      <c r="I236" s="177"/>
      <c r="J236" s="177"/>
      <c r="K236" s="177"/>
      <c r="L236" s="177"/>
      <c r="M236" s="176"/>
      <c r="N236" s="176"/>
      <c r="O236" s="176"/>
      <c r="P236" s="176"/>
      <c r="Q236" s="176"/>
    </row>
    <row r="237" spans="1:17" ht="100.15" customHeight="1" thickBot="1">
      <c r="A237" s="393" t="s">
        <v>238</v>
      </c>
      <c r="B237" s="391"/>
      <c r="C237" s="391"/>
      <c r="D237" s="391"/>
      <c r="E237" s="391"/>
      <c r="F237" s="391"/>
      <c r="G237" s="391"/>
      <c r="H237" s="391"/>
      <c r="I237" s="391"/>
      <c r="J237" s="391"/>
      <c r="K237" s="391"/>
      <c r="L237" s="391"/>
      <c r="M237" s="391"/>
      <c r="N237" s="391"/>
      <c r="O237" s="391"/>
      <c r="P237" s="391"/>
      <c r="Q237" s="394"/>
    </row>
    <row r="238" spans="1:17" ht="14.25" customHeight="1">
      <c r="A238" s="279" t="s">
        <v>92</v>
      </c>
      <c r="B238" s="280"/>
      <c r="C238" s="280"/>
      <c r="D238" s="280"/>
      <c r="E238" s="280"/>
      <c r="F238" s="280"/>
      <c r="G238" s="280"/>
      <c r="H238" s="280"/>
      <c r="I238" s="280"/>
      <c r="J238" s="280"/>
      <c r="K238" s="280"/>
      <c r="L238" s="280"/>
      <c r="M238" s="280"/>
      <c r="N238" s="280"/>
      <c r="O238" s="280"/>
      <c r="P238" s="280"/>
      <c r="Q238" s="281"/>
    </row>
    <row r="239" spans="1:17" ht="64.150000000000006" customHeight="1">
      <c r="A239" s="459" t="s">
        <v>94</v>
      </c>
      <c r="B239" s="460"/>
      <c r="C239" s="460"/>
      <c r="D239" s="460"/>
      <c r="E239" s="460"/>
      <c r="F239" s="461"/>
      <c r="G239" s="462" t="s">
        <v>96</v>
      </c>
      <c r="H239" s="462"/>
      <c r="I239" s="462" t="s">
        <v>93</v>
      </c>
      <c r="J239" s="462"/>
      <c r="K239" s="462" t="s">
        <v>95</v>
      </c>
      <c r="L239" s="462"/>
      <c r="M239" s="462"/>
      <c r="N239" s="462"/>
      <c r="O239" s="462"/>
      <c r="P239" s="462"/>
      <c r="Q239" s="463"/>
    </row>
    <row r="240" spans="1:17" ht="14.25" customHeight="1">
      <c r="A240" s="416"/>
      <c r="B240" s="417"/>
      <c r="C240" s="417"/>
      <c r="D240" s="417"/>
      <c r="E240" s="417"/>
      <c r="F240" s="418"/>
      <c r="G240" s="413"/>
      <c r="H240" s="413"/>
      <c r="I240" s="413"/>
      <c r="J240" s="413"/>
      <c r="K240" s="414"/>
      <c r="L240" s="414"/>
      <c r="M240" s="414"/>
      <c r="N240" s="414"/>
      <c r="O240" s="414"/>
      <c r="P240" s="414"/>
      <c r="Q240" s="415"/>
    </row>
    <row r="241" spans="1:17" ht="14.25" customHeight="1">
      <c r="A241" s="416"/>
      <c r="B241" s="417"/>
      <c r="C241" s="417"/>
      <c r="D241" s="417"/>
      <c r="E241" s="417"/>
      <c r="F241" s="418"/>
      <c r="G241" s="413"/>
      <c r="H241" s="413"/>
      <c r="I241" s="413"/>
      <c r="J241" s="413"/>
      <c r="K241" s="414"/>
      <c r="L241" s="414"/>
      <c r="M241" s="414"/>
      <c r="N241" s="414"/>
      <c r="O241" s="414"/>
      <c r="P241" s="414"/>
      <c r="Q241" s="415"/>
    </row>
    <row r="242" spans="1:17" ht="13.9" customHeight="1">
      <c r="A242" s="416"/>
      <c r="B242" s="417"/>
      <c r="C242" s="417"/>
      <c r="D242" s="417"/>
      <c r="E242" s="417"/>
      <c r="F242" s="418"/>
      <c r="G242" s="413"/>
      <c r="H242" s="413"/>
      <c r="I242" s="413"/>
      <c r="J242" s="413"/>
      <c r="K242" s="414"/>
      <c r="L242" s="414"/>
      <c r="M242" s="414"/>
      <c r="N242" s="414"/>
      <c r="O242" s="414"/>
      <c r="P242" s="414"/>
      <c r="Q242" s="415"/>
    </row>
    <row r="243" spans="1:17" ht="13.9" customHeight="1">
      <c r="A243" s="416"/>
      <c r="B243" s="417"/>
      <c r="C243" s="417"/>
      <c r="D243" s="417"/>
      <c r="E243" s="417"/>
      <c r="F243" s="418"/>
      <c r="G243" s="413"/>
      <c r="H243" s="413"/>
      <c r="I243" s="413"/>
      <c r="J243" s="413"/>
      <c r="K243" s="414"/>
      <c r="L243" s="414"/>
      <c r="M243" s="414"/>
      <c r="N243" s="414"/>
      <c r="O243" s="414"/>
      <c r="P243" s="414"/>
      <c r="Q243" s="415"/>
    </row>
    <row r="244" spans="1:17" ht="13.9" customHeight="1" thickBot="1">
      <c r="A244" s="407"/>
      <c r="B244" s="408"/>
      <c r="C244" s="408"/>
      <c r="D244" s="408"/>
      <c r="E244" s="408"/>
      <c r="F244" s="409"/>
      <c r="G244" s="410"/>
      <c r="H244" s="410"/>
      <c r="I244" s="410"/>
      <c r="J244" s="410"/>
      <c r="K244" s="411"/>
      <c r="L244" s="411"/>
      <c r="M244" s="411"/>
      <c r="N244" s="411"/>
      <c r="O244" s="411"/>
      <c r="P244" s="411"/>
      <c r="Q244" s="412"/>
    </row>
    <row r="245" spans="1:17" ht="13.9" customHeight="1"/>
    <row r="246" spans="1:17" ht="46.15" customHeight="1" thickBot="1">
      <c r="A246" s="393" t="s">
        <v>28</v>
      </c>
      <c r="B246" s="391"/>
      <c r="C246" s="391"/>
      <c r="D246" s="391"/>
      <c r="E246" s="391"/>
      <c r="F246" s="391"/>
      <c r="G246" s="391"/>
      <c r="H246" s="391"/>
      <c r="I246" s="391"/>
      <c r="J246" s="391"/>
      <c r="K246" s="391"/>
      <c r="L246" s="391"/>
      <c r="M246" s="391"/>
      <c r="N246" s="391"/>
      <c r="O246" s="391"/>
      <c r="P246" s="391"/>
      <c r="Q246" s="394"/>
    </row>
    <row r="247" spans="1:17" ht="13.9" customHeight="1">
      <c r="A247" s="279" t="s">
        <v>139</v>
      </c>
      <c r="B247" s="280"/>
      <c r="C247" s="280"/>
      <c r="D247" s="280"/>
      <c r="E247" s="280"/>
      <c r="F247" s="280"/>
      <c r="G247" s="280"/>
      <c r="H247" s="280"/>
      <c r="I247" s="280"/>
      <c r="J247" s="280"/>
      <c r="K247" s="280"/>
      <c r="L247" s="280"/>
      <c r="M247" s="280"/>
      <c r="N247" s="280"/>
      <c r="O247" s="280"/>
      <c r="P247" s="280"/>
      <c r="Q247" s="281"/>
    </row>
    <row r="248" spans="1:17" ht="13.9" customHeight="1">
      <c r="A248" s="398"/>
      <c r="B248" s="399"/>
      <c r="C248" s="399"/>
      <c r="D248" s="399"/>
      <c r="E248" s="399"/>
      <c r="F248" s="399"/>
      <c r="G248" s="399"/>
      <c r="H248" s="399"/>
      <c r="I248" s="399"/>
      <c r="J248" s="399"/>
      <c r="K248" s="399"/>
      <c r="L248" s="399"/>
      <c r="M248" s="399"/>
      <c r="N248" s="399"/>
      <c r="O248" s="399"/>
      <c r="P248" s="399"/>
      <c r="Q248" s="400"/>
    </row>
    <row r="249" spans="1:17" ht="64.150000000000006" customHeight="1">
      <c r="A249" s="401"/>
      <c r="B249" s="402"/>
      <c r="C249" s="402"/>
      <c r="D249" s="402"/>
      <c r="E249" s="402"/>
      <c r="F249" s="402"/>
      <c r="G249" s="402"/>
      <c r="H249" s="402"/>
      <c r="I249" s="402"/>
      <c r="J249" s="402"/>
      <c r="K249" s="402"/>
      <c r="L249" s="402"/>
      <c r="M249" s="402"/>
      <c r="N249" s="402"/>
      <c r="O249" s="402"/>
      <c r="P249" s="402"/>
      <c r="Q249" s="403"/>
    </row>
    <row r="250" spans="1:17" ht="14.25" customHeight="1">
      <c r="A250" s="401"/>
      <c r="B250" s="402"/>
      <c r="C250" s="402"/>
      <c r="D250" s="402"/>
      <c r="E250" s="402"/>
      <c r="F250" s="402"/>
      <c r="G250" s="402"/>
      <c r="H250" s="402"/>
      <c r="I250" s="402"/>
      <c r="J250" s="402"/>
      <c r="K250" s="402"/>
      <c r="L250" s="402"/>
      <c r="M250" s="402"/>
      <c r="N250" s="402"/>
      <c r="O250" s="402"/>
      <c r="P250" s="402"/>
      <c r="Q250" s="403"/>
    </row>
    <row r="251" spans="1:17" ht="14.25" customHeight="1">
      <c r="A251" s="401"/>
      <c r="B251" s="402"/>
      <c r="C251" s="402"/>
      <c r="D251" s="402"/>
      <c r="E251" s="402"/>
      <c r="F251" s="402"/>
      <c r="G251" s="402"/>
      <c r="H251" s="402"/>
      <c r="I251" s="402"/>
      <c r="J251" s="402"/>
      <c r="K251" s="402"/>
      <c r="L251" s="402"/>
      <c r="M251" s="402"/>
      <c r="N251" s="402"/>
      <c r="O251" s="402"/>
      <c r="P251" s="402"/>
      <c r="Q251" s="403"/>
    </row>
    <row r="252" spans="1:17" ht="71.650000000000006" customHeight="1">
      <c r="A252" s="401"/>
      <c r="B252" s="402"/>
      <c r="C252" s="402"/>
      <c r="D252" s="402"/>
      <c r="E252" s="402"/>
      <c r="F252" s="402"/>
      <c r="G252" s="402"/>
      <c r="H252" s="402"/>
      <c r="I252" s="402"/>
      <c r="J252" s="402"/>
      <c r="K252" s="402"/>
      <c r="L252" s="402"/>
      <c r="M252" s="402"/>
      <c r="N252" s="402"/>
      <c r="O252" s="402"/>
      <c r="P252" s="402"/>
      <c r="Q252" s="403"/>
    </row>
    <row r="253" spans="1:17" ht="71.650000000000006" customHeight="1">
      <c r="A253" s="401"/>
      <c r="B253" s="402"/>
      <c r="C253" s="402"/>
      <c r="D253" s="402"/>
      <c r="E253" s="402"/>
      <c r="F253" s="402"/>
      <c r="G253" s="402"/>
      <c r="H253" s="402"/>
      <c r="I253" s="402"/>
      <c r="J253" s="402"/>
      <c r="K253" s="402"/>
      <c r="L253" s="402"/>
      <c r="M253" s="402"/>
      <c r="N253" s="402"/>
      <c r="O253" s="402"/>
      <c r="P253" s="402"/>
      <c r="Q253" s="403"/>
    </row>
    <row r="254" spans="1:17" ht="57.2" customHeight="1" thickBot="1">
      <c r="A254" s="404"/>
      <c r="B254" s="405"/>
      <c r="C254" s="405"/>
      <c r="D254" s="405"/>
      <c r="E254" s="405"/>
      <c r="F254" s="405"/>
      <c r="G254" s="405"/>
      <c r="H254" s="405"/>
      <c r="I254" s="405"/>
      <c r="J254" s="405"/>
      <c r="K254" s="405"/>
      <c r="L254" s="405"/>
      <c r="M254" s="405"/>
      <c r="N254" s="405"/>
      <c r="O254" s="405"/>
      <c r="P254" s="405"/>
      <c r="Q254" s="406"/>
    </row>
    <row r="255" spans="1:17" ht="25.15" customHeight="1"/>
    <row r="256" spans="1:17" ht="30.6" customHeight="1" thickBot="1">
      <c r="A256" s="393" t="s">
        <v>230</v>
      </c>
      <c r="B256" s="391"/>
      <c r="C256" s="391"/>
      <c r="D256" s="391"/>
      <c r="E256" s="391"/>
      <c r="F256" s="391"/>
      <c r="G256" s="391"/>
      <c r="H256" s="391"/>
      <c r="I256" s="391"/>
      <c r="J256" s="391"/>
      <c r="K256" s="391"/>
      <c r="L256" s="391"/>
      <c r="M256" s="391"/>
      <c r="N256" s="391"/>
      <c r="O256" s="391"/>
      <c r="P256" s="391"/>
      <c r="Q256" s="394"/>
    </row>
    <row r="257" spans="1:17" ht="16.899999999999999" customHeight="1">
      <c r="A257" s="279" t="s">
        <v>159</v>
      </c>
      <c r="B257" s="280"/>
      <c r="C257" s="280"/>
      <c r="D257" s="280"/>
      <c r="E257" s="280"/>
      <c r="F257" s="280"/>
      <c r="G257" s="280"/>
      <c r="H257" s="280"/>
      <c r="I257" s="280"/>
      <c r="J257" s="280"/>
      <c r="K257" s="280"/>
      <c r="L257" s="280"/>
      <c r="M257" s="280"/>
      <c r="N257" s="280"/>
      <c r="O257" s="280"/>
      <c r="P257" s="280"/>
      <c r="Q257" s="281"/>
    </row>
    <row r="258" spans="1:17" ht="57.2" customHeight="1">
      <c r="A258" s="398"/>
      <c r="B258" s="399"/>
      <c r="C258" s="399"/>
      <c r="D258" s="399"/>
      <c r="E258" s="399"/>
      <c r="F258" s="399"/>
      <c r="G258" s="399"/>
      <c r="H258" s="399"/>
      <c r="I258" s="399"/>
      <c r="J258" s="399"/>
      <c r="K258" s="399"/>
      <c r="L258" s="399"/>
      <c r="M258" s="399"/>
      <c r="N258" s="399"/>
      <c r="O258" s="399"/>
      <c r="P258" s="399"/>
      <c r="Q258" s="400"/>
    </row>
    <row r="259" spans="1:17" ht="57.2" customHeight="1">
      <c r="A259" s="401"/>
      <c r="B259" s="402"/>
      <c r="C259" s="402"/>
      <c r="D259" s="402"/>
      <c r="E259" s="402"/>
      <c r="F259" s="402"/>
      <c r="G259" s="402"/>
      <c r="H259" s="402"/>
      <c r="I259" s="402"/>
      <c r="J259" s="402"/>
      <c r="K259" s="402"/>
      <c r="L259" s="402"/>
      <c r="M259" s="402"/>
      <c r="N259" s="402"/>
      <c r="O259" s="402"/>
      <c r="P259" s="402"/>
      <c r="Q259" s="403"/>
    </row>
    <row r="260" spans="1:17" ht="57.2" customHeight="1">
      <c r="A260" s="401"/>
      <c r="B260" s="402"/>
      <c r="C260" s="402"/>
      <c r="D260" s="402"/>
      <c r="E260" s="402"/>
      <c r="F260" s="402"/>
      <c r="G260" s="402"/>
      <c r="H260" s="402"/>
      <c r="I260" s="402"/>
      <c r="J260" s="402"/>
      <c r="K260" s="402"/>
      <c r="L260" s="402"/>
      <c r="M260" s="402"/>
      <c r="N260" s="402"/>
      <c r="O260" s="402"/>
      <c r="P260" s="402"/>
      <c r="Q260" s="403"/>
    </row>
    <row r="261" spans="1:17" ht="57.2" customHeight="1">
      <c r="A261" s="401"/>
      <c r="B261" s="402"/>
      <c r="C261" s="402"/>
      <c r="D261" s="402"/>
      <c r="E261" s="402"/>
      <c r="F261" s="402"/>
      <c r="G261" s="402"/>
      <c r="H261" s="402"/>
      <c r="I261" s="402"/>
      <c r="J261" s="402"/>
      <c r="K261" s="402"/>
      <c r="L261" s="402"/>
      <c r="M261" s="402"/>
      <c r="N261" s="402"/>
      <c r="O261" s="402"/>
      <c r="P261" s="402"/>
      <c r="Q261" s="403"/>
    </row>
    <row r="262" spans="1:17" ht="14.25" customHeight="1">
      <c r="A262" s="401"/>
      <c r="B262" s="402"/>
      <c r="C262" s="402"/>
      <c r="D262" s="402"/>
      <c r="E262" s="402"/>
      <c r="F262" s="402"/>
      <c r="G262" s="402"/>
      <c r="H262" s="402"/>
      <c r="I262" s="402"/>
      <c r="J262" s="402"/>
      <c r="K262" s="402"/>
      <c r="L262" s="402"/>
      <c r="M262" s="402"/>
      <c r="N262" s="402"/>
      <c r="O262" s="402"/>
      <c r="P262" s="402"/>
      <c r="Q262" s="403"/>
    </row>
    <row r="263" spans="1:17" ht="14.25" customHeight="1">
      <c r="A263" s="401"/>
      <c r="B263" s="402"/>
      <c r="C263" s="402"/>
      <c r="D263" s="402"/>
      <c r="E263" s="402"/>
      <c r="F263" s="402"/>
      <c r="G263" s="402"/>
      <c r="H263" s="402"/>
      <c r="I263" s="402"/>
      <c r="J263" s="402"/>
      <c r="K263" s="402"/>
      <c r="L263" s="402"/>
      <c r="M263" s="402"/>
      <c r="N263" s="402"/>
      <c r="O263" s="402"/>
      <c r="P263" s="402"/>
      <c r="Q263" s="403"/>
    </row>
    <row r="264" spans="1:17" ht="14.25" customHeight="1" thickBot="1">
      <c r="A264" s="404"/>
      <c r="B264" s="405"/>
      <c r="C264" s="405"/>
      <c r="D264" s="405"/>
      <c r="E264" s="405"/>
      <c r="F264" s="405"/>
      <c r="G264" s="405"/>
      <c r="H264" s="405"/>
      <c r="I264" s="405"/>
      <c r="J264" s="405"/>
      <c r="K264" s="405"/>
      <c r="L264" s="405"/>
      <c r="M264" s="405"/>
      <c r="N264" s="405"/>
      <c r="O264" s="405"/>
      <c r="P264" s="405"/>
      <c r="Q264" s="406"/>
    </row>
    <row r="265" spans="1:17" ht="14.25" customHeight="1"/>
    <row r="266" spans="1:17" ht="17.45" customHeight="1" thickBot="1">
      <c r="A266" s="393" t="s">
        <v>29</v>
      </c>
      <c r="B266" s="391"/>
      <c r="C266" s="391"/>
      <c r="D266" s="391"/>
      <c r="E266" s="391"/>
      <c r="F266" s="391"/>
      <c r="G266" s="391"/>
      <c r="H266" s="391"/>
      <c r="I266" s="391"/>
      <c r="J266" s="391"/>
      <c r="K266" s="391"/>
      <c r="L266" s="391"/>
      <c r="M266" s="391"/>
      <c r="N266" s="391"/>
      <c r="O266" s="391"/>
      <c r="P266" s="391"/>
      <c r="Q266" s="394"/>
    </row>
    <row r="267" spans="1:17" ht="18" customHeight="1">
      <c r="A267" s="279" t="s">
        <v>152</v>
      </c>
      <c r="B267" s="280"/>
      <c r="C267" s="280"/>
      <c r="D267" s="280"/>
      <c r="E267" s="280"/>
      <c r="F267" s="280"/>
      <c r="G267" s="280"/>
      <c r="H267" s="280"/>
      <c r="I267" s="280"/>
      <c r="J267" s="280"/>
      <c r="K267" s="280"/>
      <c r="L267" s="280"/>
      <c r="M267" s="280"/>
      <c r="N267" s="280"/>
      <c r="O267" s="280"/>
      <c r="P267" s="280"/>
      <c r="Q267" s="281"/>
    </row>
    <row r="268" spans="1:17" ht="66.599999999999994" customHeight="1">
      <c r="A268" s="457" t="s">
        <v>120</v>
      </c>
      <c r="B268" s="458"/>
      <c r="C268" s="458"/>
      <c r="D268" s="458"/>
      <c r="E268" s="393" t="s">
        <v>30</v>
      </c>
      <c r="F268" s="391"/>
      <c r="G268" s="391"/>
      <c r="H268" s="391"/>
      <c r="I268" s="391"/>
      <c r="J268" s="391"/>
      <c r="K268" s="391"/>
      <c r="L268" s="391"/>
      <c r="M268" s="391"/>
      <c r="N268" s="391"/>
      <c r="O268" s="391"/>
      <c r="P268" s="391"/>
      <c r="Q268" s="392"/>
    </row>
    <row r="269" spans="1:17" ht="63" customHeight="1">
      <c r="A269" s="457" t="s">
        <v>154</v>
      </c>
      <c r="B269" s="458"/>
      <c r="C269" s="458"/>
      <c r="D269" s="458"/>
      <c r="E269" s="393" t="s">
        <v>22</v>
      </c>
      <c r="F269" s="391"/>
      <c r="G269" s="391"/>
      <c r="H269" s="391"/>
      <c r="I269" s="391"/>
      <c r="J269" s="391"/>
      <c r="K269" s="391"/>
      <c r="L269" s="391"/>
      <c r="M269" s="391"/>
      <c r="N269" s="391"/>
      <c r="O269" s="391"/>
      <c r="P269" s="391"/>
      <c r="Q269" s="392"/>
    </row>
    <row r="270" spans="1:17" ht="43.15" customHeight="1">
      <c r="A270" s="457" t="s">
        <v>146</v>
      </c>
      <c r="B270" s="458"/>
      <c r="C270" s="458"/>
      <c r="D270" s="458"/>
      <c r="E270" s="393" t="s">
        <v>220</v>
      </c>
      <c r="F270" s="391"/>
      <c r="G270" s="391"/>
      <c r="H270" s="391"/>
      <c r="I270" s="391"/>
      <c r="J270" s="391"/>
      <c r="K270" s="391"/>
      <c r="L270" s="391"/>
      <c r="M270" s="391"/>
      <c r="N270" s="391"/>
      <c r="O270" s="391"/>
      <c r="P270" s="391"/>
      <c r="Q270" s="392"/>
    </row>
    <row r="271" spans="1:17" ht="49.15" customHeight="1">
      <c r="A271" s="457" t="s">
        <v>153</v>
      </c>
      <c r="B271" s="458"/>
      <c r="C271" s="458"/>
      <c r="D271" s="458"/>
      <c r="E271" s="393" t="s">
        <v>233</v>
      </c>
      <c r="F271" s="391"/>
      <c r="G271" s="391"/>
      <c r="H271" s="391"/>
      <c r="I271" s="391"/>
      <c r="J271" s="391"/>
      <c r="K271" s="391"/>
      <c r="L271" s="391"/>
      <c r="M271" s="391"/>
      <c r="N271" s="391"/>
      <c r="O271" s="391"/>
      <c r="P271" s="391"/>
      <c r="Q271" s="392"/>
    </row>
    <row r="272" spans="1:17" ht="33" customHeight="1">
      <c r="A272" s="457" t="s">
        <v>155</v>
      </c>
      <c r="B272" s="458"/>
      <c r="C272" s="458"/>
      <c r="D272" s="458"/>
      <c r="E272" s="393" t="s">
        <v>205</v>
      </c>
      <c r="F272" s="391"/>
      <c r="G272" s="391"/>
      <c r="H272" s="391"/>
      <c r="I272" s="391"/>
      <c r="J272" s="391"/>
      <c r="K272" s="391"/>
      <c r="L272" s="391"/>
      <c r="M272" s="391"/>
      <c r="N272" s="391"/>
      <c r="O272" s="391"/>
      <c r="P272" s="391"/>
      <c r="Q272" s="392"/>
    </row>
    <row r="273" spans="1:17" ht="36" customHeight="1">
      <c r="A273" s="457" t="s">
        <v>109</v>
      </c>
      <c r="B273" s="458"/>
      <c r="C273" s="458"/>
      <c r="D273" s="458"/>
      <c r="E273" s="393" t="s">
        <v>221</v>
      </c>
      <c r="F273" s="391"/>
      <c r="G273" s="391"/>
      <c r="H273" s="391"/>
      <c r="I273" s="391"/>
      <c r="J273" s="391"/>
      <c r="K273" s="391"/>
      <c r="L273" s="391"/>
      <c r="M273" s="391"/>
      <c r="N273" s="391"/>
      <c r="O273" s="391"/>
      <c r="P273" s="391"/>
      <c r="Q273" s="392"/>
    </row>
    <row r="274" spans="1:17" ht="54.6" customHeight="1">
      <c r="A274" s="457" t="s">
        <v>111</v>
      </c>
      <c r="B274" s="458"/>
      <c r="C274" s="458"/>
      <c r="D274" s="458"/>
      <c r="E274" s="393" t="s">
        <v>222</v>
      </c>
      <c r="F274" s="391"/>
      <c r="G274" s="391"/>
      <c r="H274" s="391"/>
      <c r="I274" s="391"/>
      <c r="J274" s="391"/>
      <c r="K274" s="391"/>
      <c r="L274" s="391"/>
      <c r="M274" s="391"/>
      <c r="N274" s="391"/>
      <c r="O274" s="391"/>
      <c r="P274" s="391"/>
      <c r="Q274" s="392"/>
    </row>
    <row r="275" spans="1:17" ht="40.15" customHeight="1">
      <c r="A275" s="457" t="s">
        <v>110</v>
      </c>
      <c r="B275" s="458"/>
      <c r="C275" s="458"/>
      <c r="D275" s="458"/>
      <c r="E275" s="393" t="s">
        <v>21</v>
      </c>
      <c r="F275" s="391"/>
      <c r="G275" s="391"/>
      <c r="H275" s="391"/>
      <c r="I275" s="391"/>
      <c r="J275" s="391"/>
      <c r="K275" s="391"/>
      <c r="L275" s="391"/>
      <c r="M275" s="391"/>
      <c r="N275" s="391"/>
      <c r="O275" s="391"/>
      <c r="P275" s="391"/>
      <c r="Q275" s="392"/>
    </row>
    <row r="276" spans="1:17" ht="54" customHeight="1" thickBot="1">
      <c r="A276" s="455" t="s">
        <v>151</v>
      </c>
      <c r="B276" s="456"/>
      <c r="C276" s="456"/>
      <c r="D276" s="456"/>
      <c r="E276" s="393" t="s">
        <v>240</v>
      </c>
      <c r="F276" s="391"/>
      <c r="G276" s="391"/>
      <c r="H276" s="391"/>
      <c r="I276" s="391"/>
      <c r="J276" s="391"/>
      <c r="K276" s="391"/>
      <c r="L276" s="391"/>
      <c r="M276" s="391"/>
      <c r="N276" s="391"/>
      <c r="O276" s="391"/>
      <c r="P276" s="391"/>
      <c r="Q276" s="392"/>
    </row>
    <row r="278" spans="1:17" ht="52.9" customHeight="1">
      <c r="A278" s="393" t="s">
        <v>229</v>
      </c>
      <c r="B278" s="391"/>
      <c r="C278" s="391"/>
      <c r="D278" s="391"/>
      <c r="E278" s="391"/>
      <c r="F278" s="391"/>
      <c r="G278" s="391"/>
      <c r="H278" s="391"/>
      <c r="I278" s="391"/>
      <c r="J278" s="391"/>
      <c r="K278" s="391"/>
      <c r="L278" s="391"/>
      <c r="M278" s="391"/>
      <c r="N278" s="391"/>
      <c r="O278" s="391"/>
      <c r="P278" s="391"/>
      <c r="Q278" s="394"/>
    </row>
    <row r="279" spans="1:17" ht="50.45" customHeight="1">
      <c r="A279" s="393" t="s">
        <v>23</v>
      </c>
      <c r="B279" s="391"/>
      <c r="C279" s="391"/>
      <c r="D279" s="391"/>
      <c r="E279" s="391"/>
      <c r="F279" s="391"/>
      <c r="G279" s="391"/>
      <c r="H279" s="391"/>
      <c r="I279" s="391"/>
      <c r="J279" s="391"/>
      <c r="K279" s="391"/>
      <c r="L279" s="391"/>
      <c r="M279" s="391"/>
      <c r="N279" s="391"/>
      <c r="O279" s="391"/>
      <c r="P279" s="391"/>
      <c r="Q279" s="394"/>
    </row>
    <row r="280" spans="1:17" ht="102.6" customHeight="1" thickBot="1">
      <c r="A280" s="393" t="s">
        <v>237</v>
      </c>
      <c r="B280" s="391"/>
      <c r="C280" s="391"/>
      <c r="D280" s="391"/>
      <c r="E280" s="391"/>
      <c r="F280" s="391"/>
      <c r="G280" s="391"/>
      <c r="H280" s="391"/>
      <c r="I280" s="391"/>
      <c r="J280" s="391"/>
      <c r="K280" s="391"/>
      <c r="L280" s="391"/>
      <c r="M280" s="391"/>
      <c r="N280" s="391"/>
      <c r="O280" s="391"/>
      <c r="P280" s="391"/>
      <c r="Q280" s="394"/>
    </row>
    <row r="281" spans="1:17">
      <c r="A281" s="279" t="s">
        <v>137</v>
      </c>
      <c r="B281" s="280"/>
      <c r="C281" s="280"/>
      <c r="D281" s="280"/>
      <c r="E281" s="280"/>
      <c r="F281" s="280"/>
      <c r="G281" s="280"/>
      <c r="H281" s="280"/>
      <c r="I281" s="280"/>
      <c r="J281" s="280"/>
      <c r="K281" s="280"/>
      <c r="L281" s="280"/>
      <c r="M281" s="280"/>
      <c r="N281" s="280"/>
      <c r="O281" s="280"/>
      <c r="P281" s="280"/>
      <c r="Q281" s="281"/>
    </row>
    <row r="282" spans="1:17">
      <c r="A282" s="395" t="s">
        <v>224</v>
      </c>
      <c r="B282" s="396"/>
      <c r="C282" s="396"/>
      <c r="D282" s="396"/>
      <c r="E282" s="396"/>
      <c r="F282" s="396"/>
      <c r="G282" s="396"/>
      <c r="H282" s="396"/>
      <c r="I282" s="396"/>
      <c r="J282" s="396"/>
      <c r="K282" s="396"/>
      <c r="L282" s="396"/>
      <c r="M282" s="396"/>
      <c r="N282" s="396"/>
      <c r="O282" s="396"/>
      <c r="P282" s="396"/>
      <c r="Q282" s="397"/>
    </row>
    <row r="283" spans="1:17">
      <c r="A283" s="395" t="s">
        <v>225</v>
      </c>
      <c r="B283" s="396"/>
      <c r="C283" s="396"/>
      <c r="D283" s="396"/>
      <c r="E283" s="396"/>
      <c r="F283" s="396"/>
      <c r="G283" s="396"/>
      <c r="H283" s="396"/>
      <c r="I283" s="396"/>
      <c r="J283" s="396"/>
      <c r="K283" s="396"/>
      <c r="L283" s="396"/>
      <c r="M283" s="396"/>
      <c r="N283" s="396"/>
      <c r="O283" s="396"/>
      <c r="P283" s="396"/>
      <c r="Q283" s="397"/>
    </row>
    <row r="284" spans="1:17">
      <c r="A284" s="395" t="s">
        <v>234</v>
      </c>
      <c r="B284" s="396"/>
      <c r="C284" s="396"/>
      <c r="D284" s="396"/>
      <c r="E284" s="396"/>
      <c r="F284" s="396"/>
      <c r="G284" s="396"/>
      <c r="H284" s="396"/>
      <c r="I284" s="396"/>
      <c r="J284" s="396"/>
      <c r="K284" s="396"/>
      <c r="L284" s="396"/>
      <c r="M284" s="396"/>
      <c r="N284" s="396"/>
      <c r="O284" s="396"/>
      <c r="P284" s="396"/>
      <c r="Q284" s="397"/>
    </row>
    <row r="285" spans="1:17">
      <c r="A285" s="395" t="s">
        <v>147</v>
      </c>
      <c r="B285" s="396"/>
      <c r="C285" s="396"/>
      <c r="D285" s="396"/>
      <c r="E285" s="396"/>
      <c r="F285" s="396"/>
      <c r="G285" s="396"/>
      <c r="H285" s="396"/>
      <c r="I285" s="396"/>
      <c r="J285" s="396"/>
      <c r="K285" s="396"/>
      <c r="L285" s="396"/>
      <c r="M285" s="396"/>
      <c r="N285" s="396"/>
      <c r="O285" s="396"/>
      <c r="P285" s="396"/>
      <c r="Q285" s="397"/>
    </row>
    <row r="286" spans="1:17">
      <c r="A286" s="395" t="s">
        <v>226</v>
      </c>
      <c r="B286" s="396"/>
      <c r="C286" s="396"/>
      <c r="D286" s="396"/>
      <c r="E286" s="396"/>
      <c r="F286" s="396"/>
      <c r="G286" s="396"/>
      <c r="H286" s="396"/>
      <c r="I286" s="396"/>
      <c r="J286" s="396"/>
      <c r="K286" s="396"/>
      <c r="L286" s="396"/>
      <c r="M286" s="396"/>
      <c r="N286" s="396"/>
      <c r="O286" s="396"/>
      <c r="P286" s="396"/>
      <c r="Q286" s="397"/>
    </row>
    <row r="287" spans="1:17">
      <c r="A287" s="395" t="s">
        <v>227</v>
      </c>
      <c r="B287" s="396"/>
      <c r="C287" s="396"/>
      <c r="D287" s="396"/>
      <c r="E287" s="396"/>
      <c r="F287" s="396"/>
      <c r="G287" s="396"/>
      <c r="H287" s="396"/>
      <c r="I287" s="396"/>
      <c r="J287" s="396"/>
      <c r="K287" s="396"/>
      <c r="L287" s="396"/>
      <c r="M287" s="396"/>
      <c r="N287" s="396"/>
      <c r="O287" s="396"/>
      <c r="P287" s="396"/>
      <c r="Q287" s="397"/>
    </row>
    <row r="288" spans="1:17" ht="15" thickBot="1">
      <c r="A288" s="387" t="s">
        <v>228</v>
      </c>
      <c r="B288" s="388"/>
      <c r="C288" s="388"/>
      <c r="D288" s="388"/>
      <c r="E288" s="388"/>
      <c r="F288" s="388"/>
      <c r="G288" s="388"/>
      <c r="H288" s="388"/>
      <c r="I288" s="388"/>
      <c r="J288" s="388"/>
      <c r="K288" s="388"/>
      <c r="L288" s="388"/>
      <c r="M288" s="388"/>
      <c r="N288" s="388"/>
      <c r="O288" s="388"/>
      <c r="P288" s="388"/>
      <c r="Q288" s="389"/>
    </row>
  </sheetData>
  <sheetProtection password="DD19" sheet="1" objects="1" scenarios="1"/>
  <protectedRanges>
    <protectedRange sqref="R210:IV212 R206:IV206 R200:IV202 R145:IV145 R217:IV218 R251:IV254 R241:IV242 R231:IV232" name="Zakres1"/>
    <protectedRange sqref="A268:D276 A232:Q232 E233 A242:A244 A281:Q281 A238:Q239 A247:Q247 A282:A288 A267:Q267 A170:Q170 A227:Q228 A160:Q160 A222:Q222 A245:Q245 A265:Q265 A277:Q277 A236:Q236 A255:Q255 A257:Q257" name="Zakres1_1"/>
  </protectedRanges>
  <mergeCells count="258">
    <mergeCell ref="A1:Q1"/>
    <mergeCell ref="A9:B9"/>
    <mergeCell ref="C9:Q9"/>
    <mergeCell ref="C10:Q10"/>
    <mergeCell ref="A5:Q5"/>
    <mergeCell ref="A6:Q6"/>
    <mergeCell ref="A7:Q7"/>
    <mergeCell ref="A2:Q2"/>
    <mergeCell ref="A4:Q4"/>
    <mergeCell ref="F15:H15"/>
    <mergeCell ref="O15:Q15"/>
    <mergeCell ref="F16:H16"/>
    <mergeCell ref="F18:G18"/>
    <mergeCell ref="A3:Q3"/>
    <mergeCell ref="D11:Q11"/>
    <mergeCell ref="F12:Q12"/>
    <mergeCell ref="F13:H13"/>
    <mergeCell ref="O13:Q13"/>
    <mergeCell ref="F19:G19"/>
    <mergeCell ref="D20:J20"/>
    <mergeCell ref="A97:Q97"/>
    <mergeCell ref="A96:I96"/>
    <mergeCell ref="A22:Q22"/>
    <mergeCell ref="B24:Q24"/>
    <mergeCell ref="B25:Q25"/>
    <mergeCell ref="B26:Q26"/>
    <mergeCell ref="A28:Q28"/>
    <mergeCell ref="A30:Q36"/>
    <mergeCell ref="A41:C41"/>
    <mergeCell ref="D41:Q41"/>
    <mergeCell ref="A38:Q38"/>
    <mergeCell ref="A39:C39"/>
    <mergeCell ref="D39:Q39"/>
    <mergeCell ref="A29:Q29"/>
    <mergeCell ref="A80:Q80"/>
    <mergeCell ref="A81:I81"/>
    <mergeCell ref="A46:Q46"/>
    <mergeCell ref="A48:C48"/>
    <mergeCell ref="D48:Q48"/>
    <mergeCell ref="A49:C49"/>
    <mergeCell ref="D49:Q49"/>
    <mergeCell ref="A78:Q78"/>
    <mergeCell ref="A72:Q72"/>
    <mergeCell ref="A71:Q71"/>
    <mergeCell ref="A99:I99"/>
    <mergeCell ref="A86:I86"/>
    <mergeCell ref="A87:I87"/>
    <mergeCell ref="A88:Q88"/>
    <mergeCell ref="A89:I89"/>
    <mergeCell ref="A82:Q82"/>
    <mergeCell ref="A83:Q83"/>
    <mergeCell ref="A84:I84"/>
    <mergeCell ref="A85:I85"/>
    <mergeCell ref="A94:Q94"/>
    <mergeCell ref="A95:I95"/>
    <mergeCell ref="A108:Q108"/>
    <mergeCell ref="P149:Q149"/>
    <mergeCell ref="A90:I90"/>
    <mergeCell ref="A91:Q91"/>
    <mergeCell ref="A92:I92"/>
    <mergeCell ref="A93:I93"/>
    <mergeCell ref="A103:Q103"/>
    <mergeCell ref="A104:I104"/>
    <mergeCell ref="A112:Q112"/>
    <mergeCell ref="A113:Q113"/>
    <mergeCell ref="A114:I114"/>
    <mergeCell ref="A115:I115"/>
    <mergeCell ref="A100:Q100"/>
    <mergeCell ref="A101:I101"/>
    <mergeCell ref="A102:I102"/>
    <mergeCell ref="A105:I105"/>
    <mergeCell ref="P110:Q110"/>
    <mergeCell ref="A123:I123"/>
    <mergeCell ref="A122:Q122"/>
    <mergeCell ref="A118:I118"/>
    <mergeCell ref="A119:Q119"/>
    <mergeCell ref="A116:Q116"/>
    <mergeCell ref="A117:I117"/>
    <mergeCell ref="A135:Q135"/>
    <mergeCell ref="A128:Q128"/>
    <mergeCell ref="A124:I124"/>
    <mergeCell ref="A125:Q125"/>
    <mergeCell ref="A126:I126"/>
    <mergeCell ref="A127:I127"/>
    <mergeCell ref="A129:I129"/>
    <mergeCell ref="A130:I130"/>
    <mergeCell ref="P132:Q132"/>
    <mergeCell ref="M149:O149"/>
    <mergeCell ref="A144:I144"/>
    <mergeCell ref="B146:C146"/>
    <mergeCell ref="A139:I139"/>
    <mergeCell ref="A143:I143"/>
    <mergeCell ref="A138:Q138"/>
    <mergeCell ref="A140:I140"/>
    <mergeCell ref="A141:I141"/>
    <mergeCell ref="A142:I142"/>
    <mergeCell ref="P146:Q146"/>
    <mergeCell ref="A181:Q221"/>
    <mergeCell ref="A180:Q180"/>
    <mergeCell ref="C154:E154"/>
    <mergeCell ref="F154:H154"/>
    <mergeCell ref="I154:K154"/>
    <mergeCell ref="L154:N154"/>
    <mergeCell ref="E155:G155"/>
    <mergeCell ref="H155:J155"/>
    <mergeCell ref="A161:Q167"/>
    <mergeCell ref="A170:Q170"/>
    <mergeCell ref="M229:Q229"/>
    <mergeCell ref="A228:D228"/>
    <mergeCell ref="E228:H228"/>
    <mergeCell ref="I228:J228"/>
    <mergeCell ref="K228:L228"/>
    <mergeCell ref="A227:Q227"/>
    <mergeCell ref="K231:L231"/>
    <mergeCell ref="A230:D230"/>
    <mergeCell ref="E230:H230"/>
    <mergeCell ref="I230:J230"/>
    <mergeCell ref="K230:L230"/>
    <mergeCell ref="M228:Q228"/>
    <mergeCell ref="A229:D229"/>
    <mergeCell ref="E229:H229"/>
    <mergeCell ref="I229:J229"/>
    <mergeCell ref="K229:L229"/>
    <mergeCell ref="I234:J234"/>
    <mergeCell ref="A234:D234"/>
    <mergeCell ref="E234:H234"/>
    <mergeCell ref="K234:L234"/>
    <mergeCell ref="M234:Q234"/>
    <mergeCell ref="M230:Q230"/>
    <mergeCell ref="I233:J233"/>
    <mergeCell ref="A231:D231"/>
    <mergeCell ref="E231:H231"/>
    <mergeCell ref="I231:J231"/>
    <mergeCell ref="A239:F239"/>
    <mergeCell ref="G239:H239"/>
    <mergeCell ref="I239:J239"/>
    <mergeCell ref="K239:Q239"/>
    <mergeCell ref="A238:Q238"/>
    <mergeCell ref="I235:J235"/>
    <mergeCell ref="A235:D235"/>
    <mergeCell ref="E235:H235"/>
    <mergeCell ref="K235:L235"/>
    <mergeCell ref="M235:Q235"/>
    <mergeCell ref="A268:D268"/>
    <mergeCell ref="E268:Q268"/>
    <mergeCell ref="A267:Q267"/>
    <mergeCell ref="A111:Q111"/>
    <mergeCell ref="A266:Q266"/>
    <mergeCell ref="A237:Q237"/>
    <mergeCell ref="A241:F241"/>
    <mergeCell ref="G241:H241"/>
    <mergeCell ref="I241:J241"/>
    <mergeCell ref="K241:Q241"/>
    <mergeCell ref="A274:D274"/>
    <mergeCell ref="E274:Q274"/>
    <mergeCell ref="A275:D275"/>
    <mergeCell ref="A269:D269"/>
    <mergeCell ref="E269:Q269"/>
    <mergeCell ref="A270:D270"/>
    <mergeCell ref="E270:Q270"/>
    <mergeCell ref="A271:D271"/>
    <mergeCell ref="E271:Q271"/>
    <mergeCell ref="A272:D272"/>
    <mergeCell ref="E272:Q272"/>
    <mergeCell ref="A273:D273"/>
    <mergeCell ref="E273:Q273"/>
    <mergeCell ref="E275:Q275"/>
    <mergeCell ref="A276:D276"/>
    <mergeCell ref="E276:Q276"/>
    <mergeCell ref="A278:Q278"/>
    <mergeCell ref="A279:Q279"/>
    <mergeCell ref="A283:Q283"/>
    <mergeCell ref="A280:Q280"/>
    <mergeCell ref="A75:Q75"/>
    <mergeCell ref="A73:Q73"/>
    <mergeCell ref="A74:Q74"/>
    <mergeCell ref="A79:Q79"/>
    <mergeCell ref="A76:Q76"/>
    <mergeCell ref="A77:Q77"/>
    <mergeCell ref="A98:I98"/>
    <mergeCell ref="A281:Q281"/>
    <mergeCell ref="M42:Q42"/>
    <mergeCell ref="D43:Q43"/>
    <mergeCell ref="D44:Q44"/>
    <mergeCell ref="B45:I45"/>
    <mergeCell ref="H42:J42"/>
    <mergeCell ref="K42:L42"/>
    <mergeCell ref="A61:G62"/>
    <mergeCell ref="A64:G69"/>
    <mergeCell ref="A14:Q14"/>
    <mergeCell ref="A17:Q17"/>
    <mergeCell ref="A23:Q23"/>
    <mergeCell ref="A47:Q47"/>
    <mergeCell ref="K45:M45"/>
    <mergeCell ref="O45:Q45"/>
    <mergeCell ref="A42:C42"/>
    <mergeCell ref="D42:F42"/>
    <mergeCell ref="A40:C40"/>
    <mergeCell ref="D40:J40"/>
    <mergeCell ref="A152:Q152"/>
    <mergeCell ref="C153:E153"/>
    <mergeCell ref="F153:H153"/>
    <mergeCell ref="I153:K153"/>
    <mergeCell ref="L153:N153"/>
    <mergeCell ref="A160:Q160"/>
    <mergeCell ref="A171:Q177"/>
    <mergeCell ref="K155:M155"/>
    <mergeCell ref="N155:P155"/>
    <mergeCell ref="E156:G156"/>
    <mergeCell ref="H156:J156"/>
    <mergeCell ref="K156:M156"/>
    <mergeCell ref="N156:P156"/>
    <mergeCell ref="A233:D233"/>
    <mergeCell ref="E233:H233"/>
    <mergeCell ref="K233:L233"/>
    <mergeCell ref="M233:Q233"/>
    <mergeCell ref="M231:Q231"/>
    <mergeCell ref="A232:D232"/>
    <mergeCell ref="E232:H232"/>
    <mergeCell ref="I232:J232"/>
    <mergeCell ref="K232:L232"/>
    <mergeCell ref="M232:Q232"/>
    <mergeCell ref="A242:F242"/>
    <mergeCell ref="G242:H242"/>
    <mergeCell ref="A240:F240"/>
    <mergeCell ref="G240:H240"/>
    <mergeCell ref="I240:J240"/>
    <mergeCell ref="K240:Q240"/>
    <mergeCell ref="A244:F244"/>
    <mergeCell ref="G244:H244"/>
    <mergeCell ref="I244:J244"/>
    <mergeCell ref="K244:Q244"/>
    <mergeCell ref="I242:J242"/>
    <mergeCell ref="K242:Q242"/>
    <mergeCell ref="A243:F243"/>
    <mergeCell ref="G243:H243"/>
    <mergeCell ref="I243:J243"/>
    <mergeCell ref="K243:Q243"/>
    <mergeCell ref="A284:Q284"/>
    <mergeCell ref="A285:Q285"/>
    <mergeCell ref="A286:Q286"/>
    <mergeCell ref="A287:Q287"/>
    <mergeCell ref="A247:Q247"/>
    <mergeCell ref="A248:Q254"/>
    <mergeCell ref="A257:Q257"/>
    <mergeCell ref="A258:Q264"/>
    <mergeCell ref="A256:Q256"/>
    <mergeCell ref="A282:Q282"/>
    <mergeCell ref="A288:Q288"/>
    <mergeCell ref="A133:Q133"/>
    <mergeCell ref="A159:Q159"/>
    <mergeCell ref="A169:Q169"/>
    <mergeCell ref="A179:Q179"/>
    <mergeCell ref="A223:Q223"/>
    <mergeCell ref="A226:Q226"/>
    <mergeCell ref="A225:Q225"/>
    <mergeCell ref="A224:Q224"/>
    <mergeCell ref="A246:Q246"/>
  </mergeCells>
  <phoneticPr fontId="15" type="noConversion"/>
  <conditionalFormatting sqref="F19:G19">
    <cfRule type="cellIs" dxfId="2" priority="1" stopIfTrue="1" operator="notBetween">
      <formula>170000</formula>
      <formula>2000000</formula>
    </cfRule>
  </conditionalFormatting>
  <conditionalFormatting sqref="N18">
    <cfRule type="cellIs" dxfId="1" priority="2" stopIfTrue="1" operator="greaterThan">
      <formula>0.85</formula>
    </cfRule>
  </conditionalFormatting>
  <conditionalFormatting sqref="Q136">
    <cfRule type="cellIs" dxfId="0" priority="3" stopIfTrue="1" operator="greaterThan">
      <formula>$Q$86*0.2</formula>
    </cfRule>
  </conditionalFormatting>
  <dataValidations count="16">
    <dataValidation type="whole" operator="lessThanOrEqual" allowBlank="1" showInputMessage="1" showErrorMessage="1" error="Proszę wprowadzić wartość całkowitą, najbliższą wartości pełnych tysięcy złotych, nie większą niż 7% kosztów bezpośrednich." sqref="Q136">
      <formula1>(P110-Q109+P132)*0.07</formula1>
    </dataValidation>
    <dataValidation type="whole" operator="lessThanOrEqual" allowBlank="1" showInputMessage="1" showErrorMessage="1" error="Proszę wprowadzić wartość całkowitą, najbliższą wartości pełnych tysięcy złotych." sqref="P132 D117:Q118 J114:Q115 D123:Q124 D126:Q127 D129:Q130 D120:Q121 Q134 D139:Q144">
      <formula1>1000000</formula1>
    </dataValidation>
    <dataValidation allowBlank="1" sqref="A289:Q65536 P110 P98:Q109 B98:O110 R1:IV1048576 A278:Q280 A237:Q237 A266:Q266 E272:E273 A169:Q169 A111:Q111 A133:Q133 A159:Q159 A256:Q256 A223:Q226 B70:G96 E268 A246:Q246 A179:Q179 H1:Q96 A1:G53 A63:G63 A70:A110"/>
    <dataValidation type="textLength" operator="lessThanOrEqual" allowBlank="1" showInputMessage="1" showErrorMessage="1" errorTitle="Uwaga!" error="Za duża liczba znaków (max. 1000)." prompt="Proszę przedstawić streszczenie projektu (max. 4000 znaków). _x000a_UWAGA! Dodatkowe uwagi w komentarzu." sqref="A181:Q221">
      <formula1>4000</formula1>
    </dataValidation>
    <dataValidation type="list" allowBlank="1" showInputMessage="1" showErrorMessage="1" error="Proszę wybrać z listy rozwijanej." prompt="Proszę wybrać z listy rozwijanej" sqref="A233:D233">
      <formula1>$AF$193:$AI$193</formula1>
    </dataValidation>
    <dataValidation type="list" allowBlank="1" showInputMessage="1" showErrorMessage="1" prompt="Proszę wybrać z listy rozwijanej." sqref="A229:D229">
      <formula1>$B$14:$B$16</formula1>
    </dataValidation>
    <dataValidation type="textLength" operator="lessThanOrEqual" allowBlank="1" showInputMessage="1" showErrorMessage="1" errorTitle="Uwaga!" error="Za duża liczba znaków (max. 1000)." prompt="Proszę przedstawić streszczenie projektu (max. 4000 znaków)." sqref="A222:Q222">
      <formula1>4000</formula1>
    </dataValidation>
    <dataValidation type="list" allowBlank="1" showInputMessage="1" prompt="Proszę wybrać z listy rozwijanej." sqref="G240:J244">
      <formula1>$AG$203:$AI$203</formula1>
    </dataValidation>
    <dataValidation operator="lessThanOrEqual" allowBlank="1" showErrorMessage="1" errorTitle="Uwaga!" error="Za duża liczba znaków (max. 1000)." prompt="Proszę przedstawić plan informacji i promocji projektu (max. 1000 znaków)." sqref="A282:Q288"/>
    <dataValidation type="textLength" operator="lessThanOrEqual" allowBlank="1" showInputMessage="1" showErrorMessage="1" prompt="Proszę wprowadzić opis (max. 300 znaków)." sqref="E269:Q271 E274:Q276">
      <formula1>300</formula1>
    </dataValidation>
    <dataValidation type="textLength" operator="lessThanOrEqual" allowBlank="1" showInputMessage="1" showErrorMessage="1" errorTitle="Uwaga!" error="Za duża liczba znaków (max. 1000)." prompt="Proszę przedstawić sposób zarządzania projektem (max. 1000 znaków)._x000a_UWAGA! Dodatkowe uwagi w komentarzu!" sqref="A248:Q254">
      <formula1>1000</formula1>
    </dataValidation>
    <dataValidation type="textLength" operator="lessThanOrEqual" allowBlank="1" showInputMessage="1" showErrorMessage="1" errorTitle="Uwaga!" error="Za duża liczba znaków (max. 1000)." prompt="Proszę przedstawić plan informacji i promocji projektu (max. 1000 znaków). UWAGA! Dodatkowe uwagi w komentarzu!" sqref="A258:Q264">
      <formula1>1000</formula1>
    </dataValidation>
    <dataValidation type="textLength" operator="lessThanOrEqual" allowBlank="1" showInputMessage="1" showErrorMessage="1" errorTitle="Uwaga!" error="Za duża liczba znaków (max. 1000)." prompt="Proszę przedstawić opis wnioskodawcy (max. 1000 znaków). _x000a_UWAGA! Dodatkowe uwagi w komentarzu." sqref="A171:Q177">
      <formula1>1000</formula1>
    </dataValidation>
    <dataValidation operator="lessThanOrEqual" allowBlank="1" showInputMessage="1" showErrorMessage="1" error="Proszę wprowadzić wartość całkowitą, najbliższą wartości pełnych tysięcy złotych." sqref="N178 N168 N157:N158 O134 O146:O147 O136:O137 M149 O132 N150:N152"/>
    <dataValidation type="textLength" operator="lessThanOrEqual" allowBlank="1" showInputMessage="1" showErrorMessage="1" errorTitle="Uwaga!" error="Za duża liczba znaków (max. 1000)." prompt="Proszę opisać koszty niekwalifikowalne występujące w projekcie oraz określić ich całkowitą wartość (max. 1000 znaków)." sqref="A161:Q167">
      <formula1>1000</formula1>
    </dataValidation>
    <dataValidation type="textLength" operator="lessThanOrEqual" allowBlank="1" showInputMessage="1" showErrorMessage="1" error="Za dużo znaków (max. 100)." prompt="Proszę wpisać adres partnera (max. 100 znaków)._x000a_UWAGA! Do wniosku należy załączyć deklarację partnerstwa." sqref="D56:G56">
      <formula1>100</formula1>
    </dataValidation>
  </dataValidations>
  <pageMargins left="0.75" right="0.75" top="1" bottom="1" header="0.5" footer="0.5"/>
  <pageSetup paperSize="9" scale="6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0</xdr:col>
                    <xdr:colOff>247650</xdr:colOff>
                    <xdr:row>23</xdr:row>
                    <xdr:rowOff>66675</xdr:rowOff>
                  </from>
                  <to>
                    <xdr:col>1</xdr:col>
                    <xdr:colOff>0</xdr:colOff>
                    <xdr:row>23</xdr:row>
                    <xdr:rowOff>304800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247650</xdr:colOff>
                    <xdr:row>24</xdr:row>
                    <xdr:rowOff>66675</xdr:rowOff>
                  </from>
                  <to>
                    <xdr:col>1</xdr:col>
                    <xdr:colOff>0</xdr:colOff>
                    <xdr:row>24</xdr:row>
                    <xdr:rowOff>304800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0</xdr:col>
                    <xdr:colOff>247650</xdr:colOff>
                    <xdr:row>25</xdr:row>
                    <xdr:rowOff>66675</xdr:rowOff>
                  </from>
                  <to>
                    <xdr:col>1</xdr:col>
                    <xdr:colOff>0</xdr:colOff>
                    <xdr:row>25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PWP</vt:lpstr>
      <vt:lpstr>Pomoc</vt:lpstr>
      <vt:lpstr>Pomoc!Obszar_wydruku</vt:lpstr>
      <vt:lpstr>PWP!Obszar_wydruku</vt:lpstr>
    </vt:vector>
  </TitlesOfParts>
  <Company>Departament Współpracy Międzynarodowej i Funduszy Europejskich MSW</Company>
  <LinksUpToDate>false</LinksUpToDate>
  <SharedDoc>false</SharedDoc>
  <HyperlinkBase>http://fundusze.msw.gov.pl/</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Wdrażania Projektu</dc:title>
  <dc:subject>Norweski Mechanizm Finansowy 2009-2014</dc:subject>
  <dc:creator>Grzegorz Assbury</dc:creator>
  <cp:lastModifiedBy>Lewczak Anna</cp:lastModifiedBy>
  <cp:lastPrinted>2014-07-01T09:03:05Z</cp:lastPrinted>
  <dcterms:created xsi:type="dcterms:W3CDTF">2013-05-10T09:07:01Z</dcterms:created>
  <dcterms:modified xsi:type="dcterms:W3CDTF">2014-07-01T09:38:31Z</dcterms:modified>
</cp:coreProperties>
</file>