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activeTab="2"/>
  </bookViews>
  <sheets>
    <sheet name="wydatki" sheetId="1" r:id="rId1"/>
    <sheet name="dochody" sheetId="2" r:id="rId2"/>
    <sheet name="dochody (2)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<sst xmlns="http://schemas.openxmlformats.org/spreadsheetml/2006/main" count="89" uniqueCount="46">
  <si>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Wydatki</t>
  </si>
  <si>
    <t>Ustawa budżetowa na 2006 r.                                 w tysiącach złotych</t>
  </si>
  <si>
    <t>PRZETWÓRSTWO PRZEMYSŁOWE</t>
  </si>
  <si>
    <t xml:space="preserve">Rozliczenia związane z systemem dopłat do oprocentowania kredytów eksportowych o stałych stopach procentowych </t>
  </si>
  <si>
    <t>pozostałe wydatki bieżące</t>
  </si>
  <si>
    <t xml:space="preserve">HOTELE I RESTAURACJE </t>
  </si>
  <si>
    <t>Bary mleczne</t>
  </si>
  <si>
    <t>dotacje</t>
  </si>
  <si>
    <t xml:space="preserve">ADMINISTRACJA PUBLICZNA </t>
  </si>
  <si>
    <t>w tym:</t>
  </si>
  <si>
    <t>Utrzymanie Centrali Ministerstwa Finansów</t>
  </si>
  <si>
    <t>świadczenia</t>
  </si>
  <si>
    <t xml:space="preserve">wynagrodzenia </t>
  </si>
  <si>
    <t>wydatki majątkowe</t>
  </si>
  <si>
    <t>Utrzymanie izb skarbowych</t>
  </si>
  <si>
    <t>Utrzymanie urzędów skarbowych</t>
  </si>
  <si>
    <t>Utrzymanie urzędów kontroli skarbowej</t>
  </si>
  <si>
    <t>Utrzymanie izb i urzędów celnych</t>
  </si>
  <si>
    <t>Komisje egzaminacyjne</t>
  </si>
  <si>
    <t>Pozostała działalność</t>
  </si>
  <si>
    <t xml:space="preserve">OBRONA NARODOWA </t>
  </si>
  <si>
    <t>OBRONA NARODOWA</t>
  </si>
  <si>
    <t>Pozostałe wydatki obronne</t>
  </si>
  <si>
    <t>BEZPIECZEŃSTWO PUBLICZNE I OCHRONA PRZECIWPOŻAROWA</t>
  </si>
  <si>
    <t>Obrona cywilna</t>
  </si>
  <si>
    <t xml:space="preserve">RÓŻNE ROZLICZENIA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</si>
  <si>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</si>
  <si>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</si>
  <si>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RÓŻNE ROZLICZENIA</t>
  </si>
  <si>
    <t>Partie polityczne</t>
  </si>
  <si>
    <t>OŚWIATA I WYCHOWANIE</t>
  </si>
  <si>
    <t>Ośrodki szkolenia, dokształcania i doskonalenia kadr</t>
  </si>
  <si>
    <t>OGÓŁEM</t>
  </si>
  <si>
    <t>dotacje i subwencje</t>
  </si>
  <si>
    <t>wynagrodzenia</t>
  </si>
  <si>
    <t>Dochody</t>
  </si>
  <si>
    <t>Ustawa budżetowa na 2006 r.                 w tysiącach złotych</t>
  </si>
  <si>
    <t>Handel</t>
  </si>
  <si>
    <t>Administracja publiczna</t>
  </si>
  <si>
    <t>Podatek dochodowy od osób fizycznych</t>
  </si>
  <si>
    <t>Podatek dochodowy od osób prawnych</t>
  </si>
  <si>
    <t>Podatki pośrednie</t>
  </si>
  <si>
    <t>Dywidendy</t>
  </si>
  <si>
    <t>Wpłata z zysku NBP</t>
  </si>
  <si>
    <t>Pozostałe dochody niepodatkowe</t>
  </si>
  <si>
    <t>Różne rozliczenia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</si>
</sst>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"/>
      <family val="0"/>
    </font>
    <font>
      <b/>
      <sz val="12"/>
      <name val="Times New Roman"/>
      <family val="1"/>
    </font>
    <font>
      <sz val="12"/>
      <name val="Arial CE"/>
      <family val="0"/>
    </font>
    <font>
      <sz val="9"/>
      <name val="Times New Roman"/>
      <family val="1"/>
    </font>
    <font>
      <sz val="9"/>
      <name val="Arial CE"/>
      <family val="0"/>
    </font>
    <font>
      <b/>
      <sz val="14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1" xfId="0" applyFont="1" applyFill="1" applyBorder="1" applyAlignment="1">
      <alignment/>
    </xf>
    <xf numFmtId="3" fontId="8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left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81</xdr:row>
      <xdr:rowOff>0</xdr:rowOff>
    </xdr:from>
    <xdr:to>
      <xdr:col>2</xdr:col>
      <xdr:colOff>0</xdr:colOff>
      <xdr:row>81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24475" y="2000250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1"/>
  <sheetViews>
    <sheetView workbookViewId="0" topLeftCell="A64">
      <selection activeCell="A97" sqref="A97"/>
    </sheetView>
  </sheetViews>
  <sheetFormatPr defaultColWidth="9.140625" defaultRowHeight="12.75"/>
  <cols>
    <col min="1" max="1" width="58.421875" style="23" customWidth="1"/>
    <col min="2" max="2" width="21.421875" style="23" customWidth="1"/>
    <col min="3" max="3" width="10.421875" style="11" bestFit="1" customWidth="1"/>
    <col min="4" max="16384" width="9.140625" style="12" customWidth="1"/>
  </cols>
  <sheetData>
    <row r="1" spans="1:3" s="3" customFormat="1" ht="47.25">
      <c r="A1" s="1" t="s">
        <v>0</v>
      </c>
      <c r="B1" s="1" t="s">
        <v>1</v>
      </c>
      <c r="C1" s="2"/>
    </row>
    <row r="2" spans="1:3" s="7" customFormat="1" ht="12">
      <c r="A2" s="4">
        <v>1</v>
      </c>
      <c r="B2" s="5">
        <v>2</v>
      </c>
      <c r="C2" s="6"/>
    </row>
    <row r="3" spans="1:3" s="7" customFormat="1" ht="18.75">
      <c r="A3" s="8" t="s">
        <v>2</v>
      </c>
      <c r="B3" s="9">
        <f>B4</f>
        <v>10587</v>
      </c>
      <c r="C3" s="6"/>
    </row>
    <row r="4" spans="1:2" ht="32.25">
      <c r="A4" s="10" t="s">
        <v>3</v>
      </c>
      <c r="B4" s="9">
        <f>B5</f>
        <v>10587</v>
      </c>
    </row>
    <row r="5" spans="1:2" ht="18.75">
      <c r="A5" s="13" t="s">
        <v>4</v>
      </c>
      <c r="B5" s="14">
        <v>10587</v>
      </c>
    </row>
    <row r="6" spans="1:2" ht="18.75">
      <c r="A6" s="8"/>
      <c r="B6" s="9"/>
    </row>
    <row r="7" spans="1:2" ht="18.75">
      <c r="A7" s="8" t="s">
        <v>5</v>
      </c>
      <c r="B7" s="9">
        <f>B8</f>
        <v>18000</v>
      </c>
    </row>
    <row r="8" spans="1:2" ht="18.75">
      <c r="A8" s="8" t="s">
        <v>6</v>
      </c>
      <c r="B8" s="9">
        <f>B9</f>
        <v>18000</v>
      </c>
    </row>
    <row r="9" spans="1:2" ht="18.75">
      <c r="A9" s="13" t="s">
        <v>7</v>
      </c>
      <c r="B9" s="14">
        <v>18000</v>
      </c>
    </row>
    <row r="10" spans="1:2" ht="18.75">
      <c r="A10" s="13"/>
      <c r="B10" s="14"/>
    </row>
    <row r="11" spans="1:3" s="18" customFormat="1" ht="24.75" customHeight="1">
      <c r="A11" s="15" t="s">
        <v>8</v>
      </c>
      <c r="B11" s="16">
        <f>B13+B19+B25+B31+B37+B43+B47</f>
        <v>4301332</v>
      </c>
      <c r="C11" s="17"/>
    </row>
    <row r="12" spans="1:3" s="18" customFormat="1" ht="18.75">
      <c r="A12" s="15" t="s">
        <v>9</v>
      </c>
      <c r="B12" s="16"/>
      <c r="C12" s="17"/>
    </row>
    <row r="13" spans="1:2" ht="19.5" customHeight="1">
      <c r="A13" s="15" t="s">
        <v>10</v>
      </c>
      <c r="B13" s="16">
        <f>SUM(B14:B17)</f>
        <v>270843</v>
      </c>
    </row>
    <row r="14" spans="1:2" ht="18.75">
      <c r="A14" s="13" t="s">
        <v>11</v>
      </c>
      <c r="B14" s="14">
        <v>561</v>
      </c>
    </row>
    <row r="15" spans="1:2" ht="18.75">
      <c r="A15" s="13" t="s">
        <v>12</v>
      </c>
      <c r="B15" s="14">
        <v>179150</v>
      </c>
    </row>
    <row r="16" spans="1:2" ht="18.75">
      <c r="A16" s="13" t="s">
        <v>4</v>
      </c>
      <c r="B16" s="14">
        <f>33820+40313</f>
        <v>74133</v>
      </c>
    </row>
    <row r="17" spans="1:2" ht="18.75">
      <c r="A17" s="13" t="s">
        <v>13</v>
      </c>
      <c r="B17" s="14">
        <v>16999</v>
      </c>
    </row>
    <row r="18" spans="1:2" ht="18.75">
      <c r="A18" s="13"/>
      <c r="B18" s="14"/>
    </row>
    <row r="19" spans="1:2" ht="19.5" customHeight="1">
      <c r="A19" s="15" t="s">
        <v>14</v>
      </c>
      <c r="B19" s="16">
        <f>SUM(B20:B23)</f>
        <v>257427</v>
      </c>
    </row>
    <row r="20" spans="1:2" ht="18.75">
      <c r="A20" s="13" t="s">
        <v>11</v>
      </c>
      <c r="B20" s="14">
        <v>118</v>
      </c>
    </row>
    <row r="21" spans="1:2" ht="18.75">
      <c r="A21" s="13" t="s">
        <v>12</v>
      </c>
      <c r="B21" s="14">
        <v>192494</v>
      </c>
    </row>
    <row r="22" spans="1:2" ht="18.75">
      <c r="A22" s="13" t="s">
        <v>4</v>
      </c>
      <c r="B22" s="14">
        <f>35956+21359</f>
        <v>57315</v>
      </c>
    </row>
    <row r="23" spans="1:2" ht="18.75">
      <c r="A23" s="13" t="s">
        <v>13</v>
      </c>
      <c r="B23" s="14">
        <v>7500</v>
      </c>
    </row>
    <row r="24" spans="1:2" ht="18.75">
      <c r="A24" s="13"/>
      <c r="B24" s="14"/>
    </row>
    <row r="25" spans="1:2" ht="19.5" customHeight="1">
      <c r="A25" s="15" t="s">
        <v>15</v>
      </c>
      <c r="B25" s="16">
        <f>SUM(B26:B29)</f>
        <v>2262358</v>
      </c>
    </row>
    <row r="26" spans="1:2" ht="18.75">
      <c r="A26" s="13" t="s">
        <v>11</v>
      </c>
      <c r="B26" s="14">
        <v>1112</v>
      </c>
    </row>
    <row r="27" spans="1:2" ht="18.75">
      <c r="A27" s="13" t="s">
        <v>12</v>
      </c>
      <c r="B27" s="14">
        <v>1673896</v>
      </c>
    </row>
    <row r="28" spans="1:2" ht="18.75">
      <c r="A28" s="13" t="s">
        <v>4</v>
      </c>
      <c r="B28" s="14">
        <f>312686+222156</f>
        <v>534842</v>
      </c>
    </row>
    <row r="29" spans="1:2" ht="18.75">
      <c r="A29" s="13" t="s">
        <v>13</v>
      </c>
      <c r="B29" s="14">
        <v>52508</v>
      </c>
    </row>
    <row r="30" spans="1:2" ht="18.75">
      <c r="A30" s="13"/>
      <c r="B30" s="14"/>
    </row>
    <row r="31" spans="1:2" ht="19.5" customHeight="1">
      <c r="A31" s="15" t="s">
        <v>16</v>
      </c>
      <c r="B31" s="16">
        <f>SUM(B32:B35)</f>
        <v>442570</v>
      </c>
    </row>
    <row r="32" spans="1:2" ht="18.75">
      <c r="A32" s="13" t="s">
        <v>11</v>
      </c>
      <c r="B32" s="14">
        <v>615</v>
      </c>
    </row>
    <row r="33" spans="1:2" ht="18.75">
      <c r="A33" s="13" t="s">
        <v>12</v>
      </c>
      <c r="B33" s="14">
        <v>350289</v>
      </c>
    </row>
    <row r="34" spans="1:2" ht="18.75">
      <c r="A34" s="13" t="s">
        <v>4</v>
      </c>
      <c r="B34" s="14">
        <f>65434+26232</f>
        <v>91666</v>
      </c>
    </row>
    <row r="35" spans="1:2" ht="18.75">
      <c r="A35" s="13" t="s">
        <v>13</v>
      </c>
      <c r="B35" s="14">
        <v>0</v>
      </c>
    </row>
    <row r="36" spans="1:2" ht="18.75">
      <c r="A36" s="13"/>
      <c r="B36" s="14"/>
    </row>
    <row r="37" spans="1:2" ht="19.5" customHeight="1">
      <c r="A37" s="15" t="s">
        <v>17</v>
      </c>
      <c r="B37" s="16">
        <f>SUM(B38:B41)</f>
        <v>934164</v>
      </c>
    </row>
    <row r="38" spans="1:2" ht="18.75">
      <c r="A38" s="13" t="s">
        <v>11</v>
      </c>
      <c r="B38" s="14">
        <v>30064</v>
      </c>
    </row>
    <row r="39" spans="1:2" ht="18.75">
      <c r="A39" s="13" t="s">
        <v>12</v>
      </c>
      <c r="B39" s="14">
        <v>672623</v>
      </c>
    </row>
    <row r="40" spans="1:2" ht="18.75">
      <c r="A40" s="13" t="s">
        <v>4</v>
      </c>
      <c r="B40" s="14">
        <f>129356+89971</f>
        <v>219327</v>
      </c>
    </row>
    <row r="41" spans="1:2" ht="18.75">
      <c r="A41" s="13" t="s">
        <v>13</v>
      </c>
      <c r="B41" s="14">
        <v>12150</v>
      </c>
    </row>
    <row r="42" spans="1:2" ht="18.75">
      <c r="A42" s="13"/>
      <c r="B42" s="14"/>
    </row>
    <row r="43" spans="1:2" ht="19.5" customHeight="1">
      <c r="A43" s="15" t="s">
        <v>18</v>
      </c>
      <c r="B43" s="16">
        <f>SUM(B44:B45)</f>
        <v>1110</v>
      </c>
    </row>
    <row r="44" spans="1:2" ht="18.75">
      <c r="A44" s="13" t="s">
        <v>11</v>
      </c>
      <c r="B44" s="14">
        <v>0</v>
      </c>
    </row>
    <row r="45" spans="1:2" ht="18.75">
      <c r="A45" s="13" t="s">
        <v>4</v>
      </c>
      <c r="B45" s="14">
        <v>1110</v>
      </c>
    </row>
    <row r="46" spans="1:2" ht="18.75">
      <c r="A46" s="13"/>
      <c r="B46" s="14"/>
    </row>
    <row r="47" spans="1:2" ht="19.5" customHeight="1">
      <c r="A47" s="15" t="s">
        <v>19</v>
      </c>
      <c r="B47" s="16">
        <f>SUM(B48:B50)</f>
        <v>132860</v>
      </c>
    </row>
    <row r="48" spans="1:2" ht="18.75">
      <c r="A48" s="13" t="s">
        <v>11</v>
      </c>
      <c r="B48" s="14">
        <v>1047</v>
      </c>
    </row>
    <row r="49" spans="1:2" ht="18.75">
      <c r="A49" s="13" t="s">
        <v>4</v>
      </c>
      <c r="B49" s="14">
        <v>57185</v>
      </c>
    </row>
    <row r="50" spans="1:2" ht="18.75">
      <c r="A50" s="13" t="s">
        <v>13</v>
      </c>
      <c r="B50" s="14">
        <v>74628</v>
      </c>
    </row>
    <row r="51" spans="1:2" ht="18.75">
      <c r="A51" s="13"/>
      <c r="B51" s="14"/>
    </row>
    <row r="52" spans="1:2" ht="19.5" customHeight="1" hidden="1">
      <c r="A52" s="15" t="s">
        <v>20</v>
      </c>
      <c r="B52" s="16"/>
    </row>
    <row r="53" spans="1:2" ht="19.5" customHeight="1">
      <c r="A53" s="15" t="s">
        <v>21</v>
      </c>
      <c r="B53" s="16">
        <f>B54</f>
        <v>160</v>
      </c>
    </row>
    <row r="54" spans="1:2" ht="19.5" customHeight="1">
      <c r="A54" s="15" t="s">
        <v>22</v>
      </c>
      <c r="B54" s="16">
        <f>B55</f>
        <v>160</v>
      </c>
    </row>
    <row r="55" spans="1:2" ht="18.75">
      <c r="A55" s="13" t="s">
        <v>4</v>
      </c>
      <c r="B55" s="14">
        <v>160</v>
      </c>
    </row>
    <row r="56" spans="1:2" ht="18.75">
      <c r="A56" s="13"/>
      <c r="B56" s="14"/>
    </row>
    <row r="57" spans="1:2" ht="18.75">
      <c r="A57" s="10" t="s">
        <v>23</v>
      </c>
      <c r="B57" s="16">
        <f>B58</f>
        <v>57</v>
      </c>
    </row>
    <row r="58" spans="1:2" ht="18.75">
      <c r="A58" s="10" t="s">
        <v>24</v>
      </c>
      <c r="B58" s="16">
        <f>B59</f>
        <v>57</v>
      </c>
    </row>
    <row r="59" spans="1:2" ht="18.75">
      <c r="A59" s="13" t="s">
        <v>4</v>
      </c>
      <c r="B59" s="14">
        <v>57</v>
      </c>
    </row>
    <row r="60" spans="1:2" ht="18.75">
      <c r="A60" s="13"/>
      <c r="B60" s="14"/>
    </row>
    <row r="61" spans="1:2" ht="18.75" hidden="1">
      <c r="A61" s="15" t="s">
        <v>25</v>
      </c>
      <c r="B61" s="16"/>
    </row>
    <row r="62" spans="1:2" ht="48">
      <c r="A62" s="19" t="s">
        <v>26</v>
      </c>
      <c r="B62" s="16">
        <f>B63</f>
        <v>176860</v>
      </c>
    </row>
    <row r="63" spans="1:2" ht="18.75">
      <c r="A63" s="19" t="s">
        <v>27</v>
      </c>
      <c r="B63" s="16">
        <f>B64</f>
        <v>176860</v>
      </c>
    </row>
    <row r="64" spans="1:2" ht="18.75">
      <c r="A64" s="13" t="s">
        <v>4</v>
      </c>
      <c r="B64" s="14">
        <v>176860</v>
      </c>
    </row>
    <row r="65" spans="1:2" ht="18.75">
      <c r="A65" s="15"/>
      <c r="B65" s="16"/>
    </row>
    <row r="66" spans="1:3" s="18" customFormat="1" ht="19.5" customHeight="1">
      <c r="A66" s="15" t="s">
        <v>28</v>
      </c>
      <c r="B66" s="16">
        <f>B67</f>
        <v>488</v>
      </c>
      <c r="C66" s="17"/>
    </row>
    <row r="67" spans="1:2" ht="18.75">
      <c r="A67" s="15" t="s">
        <v>29</v>
      </c>
      <c r="B67" s="14">
        <f>SUM(B68:B68)</f>
        <v>488</v>
      </c>
    </row>
    <row r="68" spans="1:2" ht="18.75">
      <c r="A68" s="13" t="s">
        <v>4</v>
      </c>
      <c r="B68" s="14">
        <v>488</v>
      </c>
    </row>
    <row r="69" spans="1:2" ht="18.75">
      <c r="A69" s="13"/>
      <c r="B69" s="14"/>
    </row>
    <row r="70" spans="1:2" ht="18.75">
      <c r="A70" s="20" t="s">
        <v>30</v>
      </c>
      <c r="B70" s="21">
        <f>B71</f>
        <v>375</v>
      </c>
    </row>
    <row r="71" spans="1:2" s="11" customFormat="1" ht="18.75">
      <c r="A71" s="13" t="s">
        <v>31</v>
      </c>
      <c r="B71" s="14">
        <f>B72</f>
        <v>375</v>
      </c>
    </row>
    <row r="72" spans="1:2" s="11" customFormat="1" ht="18.75">
      <c r="A72" s="13" t="s">
        <v>13</v>
      </c>
      <c r="B72" s="14">
        <v>375</v>
      </c>
    </row>
    <row r="73" spans="1:2" s="11" customFormat="1" ht="24.75" customHeight="1">
      <c r="A73" s="13"/>
      <c r="B73" s="14"/>
    </row>
    <row r="74" spans="1:2" s="17" customFormat="1" ht="24.75" customHeight="1">
      <c r="A74" s="15" t="s">
        <v>32</v>
      </c>
      <c r="B74" s="16">
        <f>B4+B7+B11+B53+B57+B62+B66+B70</f>
        <v>4507859</v>
      </c>
    </row>
    <row r="75" spans="1:2" s="17" customFormat="1" ht="18.75">
      <c r="A75" s="13" t="s">
        <v>33</v>
      </c>
      <c r="B75" s="16">
        <f>B9</f>
        <v>18000</v>
      </c>
    </row>
    <row r="76" spans="1:2" s="11" customFormat="1" ht="18.75">
      <c r="A76" s="13" t="s">
        <v>11</v>
      </c>
      <c r="B76" s="16">
        <f>B14+B20+B26+B32+B38+B44+B48</f>
        <v>33517</v>
      </c>
    </row>
    <row r="77" spans="1:2" s="11" customFormat="1" ht="18.75">
      <c r="A77" s="13" t="s">
        <v>34</v>
      </c>
      <c r="B77" s="16">
        <f>B15+B21+B27+B33+B39</f>
        <v>3068452</v>
      </c>
    </row>
    <row r="78" spans="1:3" s="11" customFormat="1" ht="18.75">
      <c r="A78" s="13" t="s">
        <v>4</v>
      </c>
      <c r="B78" s="16">
        <f>B5+B16+B22+B28+B34+B40+B45+B49+B55+B59+B64+B68</f>
        <v>1223730</v>
      </c>
      <c r="C78" s="22"/>
    </row>
    <row r="79" spans="1:3" s="11" customFormat="1" ht="18.75">
      <c r="A79" s="13" t="s">
        <v>13</v>
      </c>
      <c r="B79" s="16">
        <f>B17+B23+B29+B35+B41+B50+B72</f>
        <v>164160</v>
      </c>
      <c r="C79" s="22"/>
    </row>
    <row r="80" spans="1:2" s="11" customFormat="1" ht="28.5" customHeight="1">
      <c r="A80" s="23"/>
      <c r="B80" s="24"/>
    </row>
    <row r="81" ht="12.75">
      <c r="B81" s="2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1"/>
  <sheetViews>
    <sheetView workbookViewId="0" topLeftCell="A1">
      <selection activeCell="A33" sqref="A33"/>
    </sheetView>
  </sheetViews>
  <sheetFormatPr defaultColWidth="9.140625" defaultRowHeight="12.75"/>
  <cols>
    <col min="1" max="1" width="49.8515625" style="0" customWidth="1"/>
    <col min="2" max="2" width="19.57421875" style="0" customWidth="1"/>
  </cols>
  <sheetData>
    <row r="1" spans="1:2" ht="47.25">
      <c r="A1" s="1" t="s">
        <v>35</v>
      </c>
      <c r="B1" s="1" t="s">
        <v>36</v>
      </c>
    </row>
    <row r="2" spans="1:2" ht="12.75">
      <c r="A2" s="4">
        <v>1</v>
      </c>
      <c r="B2" s="5">
        <v>2</v>
      </c>
    </row>
    <row r="3" spans="1:2" ht="18.75">
      <c r="A3" s="8" t="s">
        <v>32</v>
      </c>
      <c r="B3" s="9">
        <f>SUM(B4:B12)</f>
        <v>179058003</v>
      </c>
    </row>
    <row r="4" spans="1:2" ht="18.75">
      <c r="A4" s="25" t="s">
        <v>37</v>
      </c>
      <c r="B4" s="14">
        <v>1259866</v>
      </c>
    </row>
    <row r="5" spans="1:2" ht="18.75">
      <c r="A5" s="13" t="s">
        <v>38</v>
      </c>
      <c r="B5" s="14">
        <v>140356</v>
      </c>
    </row>
    <row r="6" spans="1:2" ht="18.75">
      <c r="A6" s="13" t="s">
        <v>39</v>
      </c>
      <c r="B6" s="14">
        <v>26225986</v>
      </c>
    </row>
    <row r="7" spans="1:2" ht="18.75">
      <c r="A7" s="13" t="s">
        <v>40</v>
      </c>
      <c r="B7" s="14">
        <v>20126000</v>
      </c>
    </row>
    <row r="8" spans="1:2" ht="18.75">
      <c r="A8" s="13" t="s">
        <v>41</v>
      </c>
      <c r="B8" s="14">
        <v>128096500</v>
      </c>
    </row>
    <row r="9" spans="1:2" ht="18.75">
      <c r="A9" s="13" t="s">
        <v>42</v>
      </c>
      <c r="B9" s="14">
        <v>800000</v>
      </c>
    </row>
    <row r="10" spans="1:2" ht="18.75">
      <c r="A10" s="13" t="s">
        <v>43</v>
      </c>
      <c r="B10" s="14">
        <v>1168500</v>
      </c>
    </row>
    <row r="11" spans="1:2" ht="18.75">
      <c r="A11" s="13" t="s">
        <v>44</v>
      </c>
      <c r="B11" s="14">
        <v>380884</v>
      </c>
    </row>
    <row r="12" spans="1:2" ht="18.75">
      <c r="A12" s="13" t="s">
        <v>45</v>
      </c>
      <c r="B12" s="14">
        <v>859911</v>
      </c>
    </row>
    <row r="13" spans="1:2" ht="12.75">
      <c r="A13" s="11"/>
      <c r="B13" s="26"/>
    </row>
    <row r="14" spans="1:2" ht="12.75">
      <c r="A14" s="11"/>
      <c r="B14" s="26"/>
    </row>
    <row r="15" spans="1:2" ht="12.75">
      <c r="A15" s="11"/>
      <c r="B15" s="26"/>
    </row>
    <row r="16" spans="1:2" ht="12.75">
      <c r="A16" s="11"/>
      <c r="B16" s="26"/>
    </row>
    <row r="17" spans="1:2" ht="12.75">
      <c r="A17" s="11"/>
      <c r="B17" s="26"/>
    </row>
    <row r="18" spans="1:2" ht="12.75">
      <c r="A18" s="11"/>
      <c r="B18" s="26"/>
    </row>
    <row r="19" spans="1:2" ht="12.75">
      <c r="A19" s="26"/>
      <c r="B19" s="26"/>
    </row>
    <row r="20" spans="1:2" ht="12.75">
      <c r="A20" s="26"/>
      <c r="B20" s="26"/>
    </row>
    <row r="21" spans="1:2" ht="12.75">
      <c r="A21" s="26"/>
      <c r="B21" s="2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49.8515625" style="0" customWidth="1"/>
    <col min="2" max="2" width="19.57421875" style="0" customWidth="1"/>
  </cols>
  <sheetData>
    <row r="1" spans="1:2" ht="47.25">
      <c r="A1" s="1" t="s">
        <v>35</v>
      </c>
      <c r="B1" s="1" t="s">
        <v>36</v>
      </c>
    </row>
    <row r="2" spans="1:2" ht="12.75">
      <c r="A2" s="4">
        <v>1</v>
      </c>
      <c r="B2" s="5">
        <v>2</v>
      </c>
    </row>
    <row r="3" spans="1:2" ht="18.75">
      <c r="A3" s="8" t="s">
        <v>32</v>
      </c>
      <c r="B3" s="9">
        <f>SUM(B4:B12)</f>
        <v>179005003</v>
      </c>
    </row>
    <row r="4" spans="1:2" ht="18.75">
      <c r="A4" s="25" t="s">
        <v>37</v>
      </c>
      <c r="B4" s="14">
        <v>1259866</v>
      </c>
    </row>
    <row r="5" spans="1:2" ht="18.75">
      <c r="A5" s="13" t="s">
        <v>38</v>
      </c>
      <c r="B5" s="14">
        <v>140356</v>
      </c>
    </row>
    <row r="6" spans="1:2" ht="18.75">
      <c r="A6" s="13" t="s">
        <v>39</v>
      </c>
      <c r="B6" s="14">
        <v>26225986</v>
      </c>
    </row>
    <row r="7" spans="1:2" ht="18.75">
      <c r="A7" s="13" t="s">
        <v>40</v>
      </c>
      <c r="B7" s="14">
        <v>20126000</v>
      </c>
    </row>
    <row r="8" spans="1:2" ht="18.75">
      <c r="A8" s="13" t="s">
        <v>41</v>
      </c>
      <c r="B8" s="14">
        <v>128043500</v>
      </c>
    </row>
    <row r="9" spans="1:2" ht="18.75">
      <c r="A9" s="13" t="s">
        <v>42</v>
      </c>
      <c r="B9" s="14">
        <v>800000</v>
      </c>
    </row>
    <row r="10" spans="1:2" ht="18.75">
      <c r="A10" s="13" t="s">
        <v>43</v>
      </c>
      <c r="B10" s="14">
        <v>1168500</v>
      </c>
    </row>
    <row r="11" spans="1:2" ht="18.75">
      <c r="A11" s="13" t="s">
        <v>44</v>
      </c>
      <c r="B11" s="14">
        <v>380884</v>
      </c>
    </row>
    <row r="12" spans="1:2" ht="18.75">
      <c r="A12" s="13" t="s">
        <v>45</v>
      </c>
      <c r="B12" s="14">
        <v>859911</v>
      </c>
    </row>
    <row r="13" spans="1:2" ht="12.75">
      <c r="A13" s="11"/>
      <c r="B13" s="26"/>
    </row>
    <row r="14" spans="1:2" ht="12.75">
      <c r="A14" s="11"/>
      <c r="B14" s="26"/>
    </row>
    <row r="15" spans="1:2" ht="12.75">
      <c r="A15" s="11"/>
      <c r="B15" s="26"/>
    </row>
    <row r="16" spans="1:2" ht="12.75">
      <c r="A16" s="11"/>
      <c r="B16" s="26"/>
    </row>
    <row r="17" spans="1:2" ht="12.75">
      <c r="A17" s="11"/>
      <c r="B17" s="26"/>
    </row>
    <row r="18" spans="1:2" ht="12.75">
      <c r="A18" s="11"/>
      <c r="B18" s="26"/>
    </row>
    <row r="19" spans="1:2" ht="12.75">
      <c r="A19" s="26"/>
      <c r="B19" s="26"/>
    </row>
    <row r="20" spans="1:2" ht="12.75">
      <c r="A20" s="26"/>
      <c r="B20" s="26"/>
    </row>
    <row r="21" spans="1:2" ht="12.75">
      <c r="A21" s="26"/>
      <c r="B21" s="2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Sokołowska</dc:creator>
  <cp:keywords/>
  <dc:description/>
  <cp:lastModifiedBy>Renata Sokołowska</cp:lastModifiedBy>
  <cp:lastPrinted>2007-03-29T12:44:15Z</cp:lastPrinted>
  <dcterms:created xsi:type="dcterms:W3CDTF">2007-03-29T12:32:13Z</dcterms:created>
  <dcterms:modified xsi:type="dcterms:W3CDTF">2007-03-29T12:45:00Z</dcterms:modified>
  <cp:category/>
  <cp:version/>
  <cp:contentType/>
  <cp:contentStatus/>
</cp:coreProperties>
</file>